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filterPrivacy="1"/>
  <xr:revisionPtr revIDLastSave="0" documentId="8_{6C6EFF13-E5C6-425E-89A5-CB8A05BD37B3}" xr6:coauthVersionLast="47" xr6:coauthVersionMax="47" xr10:uidLastSave="{00000000-0000-0000-0000-000000000000}"/>
  <bookViews>
    <workbookView xWindow="0" yWindow="0" windowWidth="28800" windowHeight="15600" activeTab="1" xr2:uid="{00000000-000D-0000-FFFF-FFFF00000000}"/>
  </bookViews>
  <sheets>
    <sheet name="開始" sheetId="2" r:id="rId1"/>
    <sheet name="個人用月次収支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E17" i="1" l="1"/>
  <c r="E18" i="1" l="1"/>
  <c r="E19" i="1"/>
  <c r="E20" i="1"/>
  <c r="E21" i="1"/>
  <c r="E22" i="1"/>
  <c r="E23" i="1"/>
  <c r="E24" i="1"/>
  <c r="E25" i="1"/>
  <c r="E26" i="1" s="1"/>
  <c r="C12" i="1"/>
  <c r="C7" i="1"/>
  <c r="J75" i="1"/>
  <c r="J73" i="1"/>
  <c r="J65" i="1"/>
  <c r="J66" i="1"/>
  <c r="J67" i="1"/>
  <c r="J68" i="1"/>
  <c r="J56" i="1"/>
  <c r="J57" i="1"/>
  <c r="J58" i="1"/>
  <c r="J49" i="1"/>
  <c r="J50" i="1"/>
  <c r="J51" i="1"/>
  <c r="J41" i="1"/>
  <c r="J42" i="1"/>
  <c r="J43" i="1"/>
  <c r="J44" i="1"/>
  <c r="J30" i="1"/>
  <c r="J31" i="1"/>
  <c r="J32" i="1"/>
  <c r="J33" i="1"/>
  <c r="J34" i="1"/>
  <c r="J35" i="1"/>
  <c r="J16" i="1"/>
  <c r="J17" i="1"/>
  <c r="J18" i="1"/>
  <c r="J19" i="1"/>
  <c r="J20" i="1"/>
  <c r="J21" i="1"/>
  <c r="J22" i="1"/>
  <c r="J23" i="1"/>
  <c r="J24" i="1"/>
  <c r="E65" i="1"/>
  <c r="E66" i="1"/>
  <c r="E67" i="1"/>
  <c r="E68" i="1"/>
  <c r="E69" i="1"/>
  <c r="E70" i="1"/>
  <c r="E71" i="1"/>
  <c r="E56" i="1"/>
  <c r="E57" i="1"/>
  <c r="E58" i="1"/>
  <c r="E59" i="1"/>
  <c r="E60" i="1"/>
  <c r="E49" i="1"/>
  <c r="E50" i="1"/>
  <c r="E51" i="1"/>
  <c r="E41" i="1"/>
  <c r="E42" i="1"/>
  <c r="E43" i="1"/>
  <c r="E44" i="1"/>
  <c r="E30" i="1"/>
  <c r="E31" i="1"/>
  <c r="E32" i="1"/>
  <c r="E33" i="1"/>
  <c r="E34" i="1"/>
  <c r="E35" i="1"/>
  <c r="E36" i="1"/>
  <c r="E52" i="1" l="1"/>
  <c r="J77" i="1"/>
  <c r="H4" i="1"/>
  <c r="E37" i="1"/>
  <c r="J69" i="1"/>
  <c r="J52" i="1"/>
  <c r="J36" i="1"/>
  <c r="E45" i="1"/>
  <c r="E61" i="1"/>
  <c r="J25" i="1"/>
  <c r="J59" i="1"/>
  <c r="H6" i="1"/>
  <c r="J45" i="1"/>
  <c r="E72" i="1"/>
  <c r="H8" i="1" l="1"/>
</calcChain>
</file>

<file path=xl/sharedStrings.xml><?xml version="1.0" encoding="utf-8"?>
<sst xmlns="http://schemas.openxmlformats.org/spreadsheetml/2006/main" count="159" uniqueCount="84">
  <si>
    <t>このテンプレートについて</t>
  </si>
  <si>
    <t>この個人用月次収支ワークシートを使用すると、1 か月の予測収入と実収入、予算と実費を管理できます。</t>
  </si>
  <si>
    <t>• それぞれのテーブルにさまざまなカテゴリで発生した支出を入力します。</t>
  </si>
  <si>
    <t>• 見積残高、実残高、差額は自動的に計算されます。</t>
  </si>
  <si>
    <t>メモ​​: </t>
  </si>
  <si>
    <t>個人用月次収支ワークシートの列 A に詳細な指示が記載されています。このテキストは意図的に表示されません。テキストを削除するには、列 A を選択し、[削除] を選択します。テキストを再表示するには、列 A を選択し、フォントの色を変更します。</t>
  </si>
  <si>
    <t>ワークシートのテーブルの詳細については、テーブル内で Shift キーを押し、F10 キーを押して、[テーブル] オプションを選択し、[代替テキスト] を選択します。</t>
  </si>
  <si>
    <t>個人用月次予算</t>
  </si>
  <si>
    <t>1 か月の予測収入</t>
  </si>
  <si>
    <t>収入 1</t>
  </si>
  <si>
    <t>臨時収入</t>
  </si>
  <si>
    <t>月収合計</t>
  </si>
  <si>
    <t>実月収</t>
  </si>
  <si>
    <t>住居費</t>
  </si>
  <si>
    <t>0</t>
  </si>
  <si>
    <t>住宅ローン/家賃</t>
  </si>
  <si>
    <t>電話番号</t>
  </si>
  <si>
    <t>電気</t>
  </si>
  <si>
    <t>ガス</t>
  </si>
  <si>
    <t>水道代</t>
  </si>
  <si>
    <t>受信料</t>
  </si>
  <si>
    <t>廃棄物除去</t>
  </si>
  <si>
    <t>保守/修繕費</t>
  </si>
  <si>
    <t>備品</t>
  </si>
  <si>
    <t>その他</t>
  </si>
  <si>
    <t>小計</t>
  </si>
  <si>
    <t>交通費</t>
  </si>
  <si>
    <t>車両費</t>
  </si>
  <si>
    <t>バス/タクシー代</t>
  </si>
  <si>
    <t>保険料</t>
  </si>
  <si>
    <t>免許</t>
  </si>
  <si>
    <t>燃料費</t>
  </si>
  <si>
    <t>整備代</t>
  </si>
  <si>
    <t>住宅</t>
  </si>
  <si>
    <t>医療保険</t>
  </si>
  <si>
    <t>生命保険</t>
  </si>
  <si>
    <t>食費</t>
  </si>
  <si>
    <t>食料品</t>
  </si>
  <si>
    <t>外食</t>
  </si>
  <si>
    <t>ペット費用</t>
  </si>
  <si>
    <t>医療</t>
  </si>
  <si>
    <t>グルーミング代</t>
  </si>
  <si>
    <t>おもちゃ</t>
  </si>
  <si>
    <t>日常生活関連費</t>
  </si>
  <si>
    <t>整髪/爪</t>
  </si>
  <si>
    <t>衣料品</t>
  </si>
  <si>
    <t>ドライ クリーニング</t>
  </si>
  <si>
    <t>スポーツ クラブ</t>
  </si>
  <si>
    <t>会費または手数料</t>
  </si>
  <si>
    <t>予算
コスト</t>
  </si>
  <si>
    <t>実績
コスト</t>
  </si>
  <si>
    <t>差額</t>
  </si>
  <si>
    <t>娯楽</t>
  </si>
  <si>
    <t>ビデオ/DVD</t>
  </si>
  <si>
    <t>CD</t>
  </si>
  <si>
    <t>映画</t>
  </si>
  <si>
    <t>コンサート</t>
  </si>
  <si>
    <t>スポーツ イベント</t>
  </si>
  <si>
    <t>観劇</t>
  </si>
  <si>
    <t>ローン</t>
  </si>
  <si>
    <t>私用</t>
  </si>
  <si>
    <t>学生</t>
  </si>
  <si>
    <t>クレジット カード</t>
  </si>
  <si>
    <t>税金</t>
  </si>
  <si>
    <t>国税</t>
  </si>
  <si>
    <t>都道府県</t>
  </si>
  <si>
    <t>市町村</t>
  </si>
  <si>
    <t>貯蓄または投資</t>
  </si>
  <si>
    <t>年金口座</t>
  </si>
  <si>
    <t>投資口座</t>
  </si>
  <si>
    <t>贈答および寄付</t>
  </si>
  <si>
    <t>募金/寄付 1</t>
  </si>
  <si>
    <t>募金/寄付 2</t>
  </si>
  <si>
    <t>募金/寄付 3</t>
  </si>
  <si>
    <t>法律</t>
  </si>
  <si>
    <t>弁護士</t>
  </si>
  <si>
    <t>養育費</t>
  </si>
  <si>
    <t>担保権/判決に基づく支払い</t>
  </si>
  <si>
    <t>予算コスト合計</t>
  </si>
  <si>
    <t>実績コスト合計</t>
  </si>
  <si>
    <t>差額合計</t>
  </si>
  <si>
    <r>
      <t xml:space="preserve">見積残高
</t>
    </r>
    <r>
      <rPr>
        <sz val="14"/>
        <color theme="1"/>
        <rFont val="Meiryo UI"/>
        <family val="2"/>
      </rPr>
      <t>(予測収入から支出を減算)</t>
    </r>
  </si>
  <si>
    <r>
      <t xml:space="preserve">実残高
</t>
    </r>
    <r>
      <rPr>
        <sz val="14"/>
        <color theme="1" tint="0.24994659260841701"/>
        <rFont val="Meiryo UI"/>
        <family val="2"/>
      </rPr>
      <t>(実収入から支出を減算)</t>
    </r>
  </si>
  <si>
    <r>
      <t xml:space="preserve">差額
</t>
    </r>
    <r>
      <rPr>
        <sz val="14"/>
        <color theme="1" tint="0.24994659260841701"/>
        <rFont val="Meiryo UI"/>
        <family val="2"/>
      </rPr>
      <t>(実額から予測額を減算)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</si>
</sst>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7" formatCode="&quot;¥&quot;#,##0.00;&quot;¥&quot;\-#,##0.00"/>
    <numFmt numFmtId="42" formatCode="_ &quot;¥&quot;* #,##0_ ;_ &quot;¥&quot;* \-#,##0_ ;_ &quot;¥&quot;* &quot;-&quot;_ ;_ @_ "/>
    <numFmt numFmtId="44" formatCode="_ &quot;¥&quot;* #,##0.00_ ;_ &quot;¥&quot;* \-#,##0.00_ ;_ &quot;¥&quot;* &quot;-&quot;??_ ;_ @_ "/>
    <numFmt numFmtId="176" formatCode="_(* #,##0_);_(* \(#,##0\);_(* &quot;-&quot;_);_(@_)"/>
    <numFmt numFmtId="177" formatCode="_(* #,##0.00_);_(* \(#,##0.00\);_(* &quot;-&quot;??_);_(@_)"/>
    <numFmt numFmtId="178" formatCode="[&lt;=9999999]###\-####;\(###\)\ ###\-####"/>
    <numFmt numFmtId="179" formatCode="&quot;¥&quot;#,##0.00_);[Red]\(&quot;¥&quot;#,##0.00\)"/>
  </numFmts>
  <fonts count="57" x14ac:knownFonts="1">
    <font>
      <sz val="10"/>
      <color theme="1" tint="0.24994659260841701"/>
      <name val="Meiryo UI"/>
      <family val="3"/>
      <charset val="128"/>
    </font>
    <font>
      <sz val="11"/>
      <color theme="1"/>
      <name val="Calibri"/>
      <family val="2"/>
      <scheme val="minor"/>
    </font>
    <font>
      <sz val="10"/>
      <color theme="1" tint="0.24994659260841701"/>
      <name val="Calibri"/>
      <family val="2"/>
      <scheme val="major"/>
    </font>
    <font>
      <sz val="10"/>
      <color theme="0"/>
      <name val="Calibri"/>
      <family val="2"/>
      <scheme val="minor"/>
    </font>
    <font>
      <sz val="11"/>
      <color theme="1"/>
      <name val="Meiryo UI"/>
      <family val="2"/>
      <charset val="128"/>
    </font>
    <font>
      <sz val="11"/>
      <color theme="0"/>
      <name val="Meiryo UI"/>
      <family val="2"/>
      <charset val="128"/>
    </font>
    <font>
      <sz val="11"/>
      <color rgb="FF9C0006"/>
      <name val="Meiryo UI"/>
      <family val="2"/>
      <charset val="128"/>
    </font>
    <font>
      <b/>
      <sz val="11"/>
      <color rgb="FFFA7D00"/>
      <name val="Meiryo UI"/>
      <family val="2"/>
      <charset val="128"/>
    </font>
    <font>
      <b/>
      <sz val="11"/>
      <color theme="0"/>
      <name val="Meiryo UI"/>
      <family val="2"/>
      <charset val="128"/>
    </font>
    <font>
      <sz val="10"/>
      <color theme="1" tint="0.24994659260841701"/>
      <name val="Meiryo UI"/>
      <family val="2"/>
      <charset val="128"/>
    </font>
    <font>
      <i/>
      <sz val="11"/>
      <color rgb="FF7F7F7F"/>
      <name val="Meiryo UI"/>
      <family val="2"/>
      <charset val="128"/>
    </font>
    <font>
      <sz val="11"/>
      <color rgb="FF006100"/>
      <name val="Meiryo UI"/>
      <family val="2"/>
      <charset val="128"/>
    </font>
    <font>
      <sz val="22"/>
      <color theme="3" tint="0.24994659260841701"/>
      <name val="Meiryo UI"/>
      <family val="2"/>
      <charset val="128"/>
    </font>
    <font>
      <b/>
      <sz val="10"/>
      <color theme="1" tint="0.24994659260841701"/>
      <name val="Meiryo UI"/>
      <family val="2"/>
      <charset val="128"/>
    </font>
    <font>
      <b/>
      <sz val="11"/>
      <color theme="3"/>
      <name val="Meiryo UI"/>
      <family val="2"/>
      <charset val="128"/>
    </font>
    <font>
      <sz val="11"/>
      <color rgb="FF3F3F76"/>
      <name val="Meiryo UI"/>
      <family val="2"/>
      <charset val="128"/>
    </font>
    <font>
      <sz val="11"/>
      <color rgb="FFFA7D00"/>
      <name val="Meiryo UI"/>
      <family val="2"/>
      <charset val="128"/>
    </font>
    <font>
      <sz val="11"/>
      <color rgb="FF9C5700"/>
      <name val="Meiryo UI"/>
      <family val="2"/>
      <charset val="128"/>
    </font>
    <font>
      <b/>
      <sz val="11"/>
      <color rgb="FF3F3F3F"/>
      <name val="Meiryo UI"/>
      <family val="2"/>
      <charset val="128"/>
    </font>
    <font>
      <sz val="18"/>
      <color theme="3"/>
      <name val="Meiryo UI"/>
      <family val="2"/>
      <charset val="128"/>
    </font>
    <font>
      <b/>
      <sz val="11"/>
      <color theme="1"/>
      <name val="Meiryo UI"/>
      <family val="2"/>
      <charset val="128"/>
    </font>
    <font>
      <sz val="11"/>
      <color rgb="FFFF0000"/>
      <name val="Meiryo UI"/>
      <family val="2"/>
      <charset val="128"/>
    </font>
    <font>
      <sz val="11"/>
      <color theme="4" tint="-0.499984740745262"/>
      <name val="Meiryo UI"/>
      <family val="2"/>
      <charset val="128"/>
    </font>
    <font>
      <b/>
      <sz val="40"/>
      <color theme="4"/>
      <name val="Meiryo UI"/>
      <family val="2"/>
    </font>
    <font>
      <sz val="14"/>
      <color theme="1" tint="0.24994659260841701"/>
      <name val="Meiryo UI"/>
      <family val="2"/>
    </font>
    <font>
      <sz val="12"/>
      <color theme="1" tint="0.24994659260841701"/>
      <name val="Meiryo UI"/>
      <family val="2"/>
    </font>
    <font>
      <b/>
      <sz val="14"/>
      <color theme="1" tint="0.34998626667073579"/>
      <name val="Meiryo UI"/>
      <family val="2"/>
    </font>
    <font>
      <sz val="11"/>
      <color theme="0"/>
      <name val="Meiryo UI"/>
      <family val="2"/>
    </font>
    <font>
      <sz val="11"/>
      <color theme="1"/>
      <name val="Meiryo UI"/>
      <family val="2"/>
    </font>
    <font>
      <sz val="22"/>
      <color theme="3" tint="0.24994659260841701"/>
      <name val="Meiryo UI"/>
      <family val="2"/>
    </font>
    <font>
      <sz val="10"/>
      <color theme="0"/>
      <name val="Meiryo UI"/>
      <family val="2"/>
    </font>
    <font>
      <b/>
      <sz val="20"/>
      <color theme="4"/>
      <name val="Meiryo UI"/>
      <family val="2"/>
    </font>
    <font>
      <sz val="14"/>
      <color theme="4"/>
      <name val="Meiryo UI"/>
      <family val="2"/>
    </font>
    <font>
      <b/>
      <sz val="14"/>
      <color theme="1"/>
      <name val="Meiryo UI"/>
      <family val="2"/>
    </font>
    <font>
      <sz val="14"/>
      <color theme="1"/>
      <name val="Meiryo UI"/>
      <family val="2"/>
    </font>
    <font>
      <sz val="12"/>
      <color theme="1" tint="0.34998626667073579"/>
      <name val="Meiryo UI"/>
      <family val="2"/>
    </font>
    <font>
      <b/>
      <sz val="14"/>
      <color theme="1" tint="0.24994659260841701"/>
      <name val="Meiryo UI"/>
      <family val="2"/>
    </font>
    <font>
      <b/>
      <sz val="12"/>
      <color theme="1" tint="0.34998626667073579"/>
      <name val="Meiryo UI"/>
      <family val="2"/>
    </font>
    <font>
      <b/>
      <sz val="20"/>
      <color theme="8"/>
      <name val="Meiryo UI"/>
      <family val="2"/>
    </font>
    <font>
      <b/>
      <sz val="10"/>
      <color theme="1" tint="0.24994659260841701"/>
      <name val="Meiryo UI"/>
      <family val="2"/>
    </font>
    <font>
      <sz val="12"/>
      <name val="Meiryo UI"/>
      <family val="2"/>
    </font>
    <font>
      <b/>
      <sz val="12"/>
      <name val="Meiryo UI"/>
      <family val="2"/>
    </font>
    <font>
      <b/>
      <sz val="20"/>
      <color theme="1" tint="0.34998626667073579"/>
      <name val="Meiryo UI"/>
      <family val="2"/>
    </font>
    <font>
      <sz val="10"/>
      <color theme="8"/>
      <name val="Meiryo UI"/>
      <family val="2"/>
    </font>
    <font>
      <sz val="10"/>
      <color theme="1" tint="0.24994659260841701"/>
      <name val="Meiryo UI"/>
      <family val="2"/>
    </font>
    <font>
      <sz val="12"/>
      <color theme="0"/>
      <name val="Meiryo UI"/>
      <family val="2"/>
    </font>
    <font>
      <b/>
      <sz val="14"/>
      <color theme="0"/>
      <name val="Meiryo UI"/>
      <family val="2"/>
    </font>
    <font>
      <b/>
      <sz val="14"/>
      <color theme="8"/>
      <name val="Meiryo UI"/>
      <family val="2"/>
    </font>
    <font>
      <b/>
      <sz val="20"/>
      <color theme="0"/>
      <name val="Meiryo UI"/>
      <family val="2"/>
    </font>
    <font>
      <b/>
      <sz val="12"/>
      <color theme="1" tint="0.24994659260841701"/>
      <name val="Meiryo UI"/>
      <family val="2"/>
    </font>
    <font>
      <sz val="6"/>
      <name val="Meiryo UI"/>
      <family val="2"/>
      <charset val="128"/>
    </font>
    <font>
      <sz val="12"/>
      <color theme="1" tint="0.34998626667073579"/>
      <name val="Meiryo UI"/>
      <family val="3"/>
      <charset val="128"/>
    </font>
    <font>
      <b/>
      <sz val="14"/>
      <color theme="1" tint="0.34998626667073579"/>
      <name val="Meiryo UI"/>
      <family val="3"/>
      <charset val="128"/>
    </font>
    <font>
      <sz val="12"/>
      <name val="Meiryo UI"/>
      <family val="3"/>
      <charset val="128"/>
    </font>
    <font>
      <b/>
      <sz val="12"/>
      <color theme="1" tint="0.34998626667073579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color theme="1" tint="0.24994659260841701"/>
      <name val="Meiryo UI"/>
      <family val="3"/>
      <charset val="128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medium">
        <color theme="4" tint="-0.2499465926084170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499984740745262"/>
      </right>
      <top/>
      <bottom style="thin">
        <color theme="8"/>
      </bottom>
      <diagonal/>
    </border>
    <border>
      <left style="thin">
        <color theme="0" tint="-0.499984740745262"/>
      </left>
      <right/>
      <top/>
      <bottom style="thin">
        <color theme="8"/>
      </bottom>
      <diagonal/>
    </border>
    <border>
      <left/>
      <right style="thin">
        <color theme="0" tint="-0.149906918546098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0691854609822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2" fillId="0" borderId="1" applyNumberFormat="0" applyFill="0" applyAlignment="0" applyProtection="0"/>
    <xf numFmtId="0" fontId="9" fillId="0" borderId="2" applyNumberFormat="0" applyFill="0" applyBorder="0" applyAlignment="0" applyProtection="0"/>
    <xf numFmtId="0" fontId="13" fillId="0" borderId="3" applyNumberFormat="0" applyFill="0" applyBorder="0" applyAlignment="0" applyProtection="0"/>
    <xf numFmtId="178" fontId="22" fillId="0" borderId="0" applyFont="0" applyFill="0" applyBorder="0" applyAlignment="0" applyProtection="0"/>
    <xf numFmtId="14" fontId="22" fillId="0" borderId="0" applyFont="0" applyFill="0" applyBorder="0" applyAlignment="0" applyProtection="0"/>
    <xf numFmtId="177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1" fillId="10" borderId="0" applyNumberFormat="0" applyBorder="0" applyAlignment="0" applyProtection="0"/>
    <xf numFmtId="0" fontId="6" fillId="11" borderId="0" applyNumberFormat="0" applyBorder="0" applyAlignment="0" applyProtection="0"/>
    <xf numFmtId="0" fontId="17" fillId="12" borderId="0" applyNumberFormat="0" applyBorder="0" applyAlignment="0" applyProtection="0"/>
    <xf numFmtId="0" fontId="15" fillId="13" borderId="14" applyNumberFormat="0" applyAlignment="0" applyProtection="0"/>
    <xf numFmtId="0" fontId="18" fillId="14" borderId="15" applyNumberFormat="0" applyAlignment="0" applyProtection="0"/>
    <xf numFmtId="0" fontId="7" fillId="14" borderId="14" applyNumberFormat="0" applyAlignment="0" applyProtection="0"/>
    <xf numFmtId="0" fontId="16" fillId="0" borderId="16" applyNumberFormat="0" applyFill="0" applyAlignment="0" applyProtection="0"/>
    <xf numFmtId="0" fontId="8" fillId="15" borderId="17" applyNumberFormat="0" applyAlignment="0" applyProtection="0"/>
    <xf numFmtId="0" fontId="21" fillId="0" borderId="0" applyNumberFormat="0" applyFill="0" applyBorder="0" applyAlignment="0" applyProtection="0"/>
    <xf numFmtId="0" fontId="9" fillId="16" borderId="18" applyNumberFormat="0" applyFont="0" applyAlignment="0" applyProtection="0"/>
    <xf numFmtId="0" fontId="10" fillId="0" borderId="0" applyNumberFormat="0" applyFill="0" applyBorder="0" applyAlignment="0" applyProtection="0"/>
    <xf numFmtId="0" fontId="20" fillId="0" borderId="19" applyNumberFormat="0" applyFill="0" applyAlignment="0" applyProtection="0"/>
    <xf numFmtId="0" fontId="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5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5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</cellStyleXfs>
  <cellXfs count="9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2" applyFont="1" applyBorder="1" applyAlignment="1">
      <alignment vertical="center" wrapText="1"/>
    </xf>
    <xf numFmtId="0" fontId="0" fillId="0" borderId="0" xfId="2" applyFont="1" applyBorder="1" applyAlignment="1">
      <alignment vertical="center"/>
    </xf>
    <xf numFmtId="0" fontId="0" fillId="0" borderId="0" xfId="2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3" fillId="0" borderId="0" xfId="2" applyFont="1" applyFill="1" applyBorder="1" applyAlignment="1">
      <alignment horizontal="left" vertical="center" indent="11"/>
    </xf>
    <xf numFmtId="0" fontId="24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26" fillId="0" borderId="0" xfId="0" applyFont="1" applyAlignment="1">
      <alignment wrapText="1"/>
    </xf>
    <xf numFmtId="0" fontId="27" fillId="0" borderId="0" xfId="0" applyFont="1"/>
    <xf numFmtId="0" fontId="28" fillId="0" borderId="0" xfId="0" applyFont="1"/>
    <xf numFmtId="0" fontId="27" fillId="0" borderId="0" xfId="0" applyFont="1" applyAlignment="1">
      <alignment wrapText="1"/>
    </xf>
    <xf numFmtId="0" fontId="29" fillId="2" borderId="0" xfId="1" applyFont="1" applyFill="1" applyBorder="1"/>
    <xf numFmtId="0" fontId="30" fillId="0" borderId="0" xfId="0" applyFont="1"/>
    <xf numFmtId="0" fontId="35" fillId="2" borderId="8" xfId="2" applyFont="1" applyFill="1" applyBorder="1" applyAlignment="1">
      <alignment horizontal="left" vertical="center" indent="1"/>
    </xf>
    <xf numFmtId="179" fontId="35" fillId="2" borderId="9" xfId="0" applyNumberFormat="1" applyFont="1" applyFill="1" applyBorder="1" applyAlignment="1">
      <alignment horizontal="center" vertical="center"/>
    </xf>
    <xf numFmtId="0" fontId="35" fillId="2" borderId="6" xfId="2" applyFont="1" applyFill="1" applyBorder="1" applyAlignment="1">
      <alignment horizontal="left" vertical="center" indent="1"/>
    </xf>
    <xf numFmtId="179" fontId="35" fillId="2" borderId="7" xfId="0" applyNumberFormat="1" applyFont="1" applyFill="1" applyBorder="1" applyAlignment="1">
      <alignment horizontal="center" vertical="center"/>
    </xf>
    <xf numFmtId="0" fontId="26" fillId="3" borderId="12" xfId="2" applyFont="1" applyFill="1" applyBorder="1" applyAlignment="1">
      <alignment horizontal="left" vertical="center" indent="1"/>
    </xf>
    <xf numFmtId="179" fontId="37" fillId="3" borderId="13" xfId="0" applyNumberFormat="1" applyFont="1" applyFill="1" applyBorder="1" applyAlignment="1">
      <alignment horizontal="center" vertical="center"/>
    </xf>
    <xf numFmtId="0" fontId="35" fillId="2" borderId="4" xfId="2" applyFont="1" applyFill="1" applyBorder="1" applyAlignment="1">
      <alignment horizontal="left" vertical="center" indent="1"/>
    </xf>
    <xf numFmtId="179" fontId="35" fillId="2" borderId="5" xfId="0" applyNumberFormat="1" applyFont="1" applyFill="1" applyBorder="1" applyAlignment="1">
      <alignment horizontal="center" vertical="center"/>
    </xf>
    <xf numFmtId="179" fontId="39" fillId="0" borderId="0" xfId="0" applyNumberFormat="1" applyFont="1" applyAlignment="1">
      <alignment vertical="center"/>
    </xf>
    <xf numFmtId="0" fontId="40" fillId="2" borderId="0" xfId="2" applyFont="1" applyFill="1" applyBorder="1" applyAlignment="1">
      <alignment vertical="center"/>
    </xf>
    <xf numFmtId="179" fontId="41" fillId="2" borderId="0" xfId="0" applyNumberFormat="1" applyFont="1" applyFill="1" applyAlignment="1">
      <alignment vertical="center"/>
    </xf>
    <xf numFmtId="0" fontId="42" fillId="0" borderId="0" xfId="0" applyFont="1"/>
    <xf numFmtId="0" fontId="31" fillId="2" borderId="0" xfId="2" applyFont="1" applyFill="1" applyBorder="1" applyAlignment="1">
      <alignment horizontal="left" vertical="center" indent="1"/>
    </xf>
    <xf numFmtId="0" fontId="38" fillId="0" borderId="0" xfId="0" applyFont="1" applyAlignment="1">
      <alignment horizontal="left" vertical="center" indent="1"/>
    </xf>
    <xf numFmtId="0" fontId="43" fillId="0" borderId="0" xfId="0" applyFont="1" applyAlignment="1">
      <alignment horizontal="left" vertical="center" indent="1"/>
    </xf>
    <xf numFmtId="0" fontId="44" fillId="0" borderId="0" xfId="0" applyFont="1"/>
    <xf numFmtId="0" fontId="31" fillId="0" borderId="0" xfId="0" applyFont="1" applyAlignment="1">
      <alignment horizontal="left" vertical="center" indent="1"/>
    </xf>
    <xf numFmtId="0" fontId="45" fillId="0" borderId="0" xfId="0" applyFont="1" applyAlignment="1">
      <alignment horizontal="left" vertical="center" indent="1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5" fillId="0" borderId="0" xfId="0" applyFont="1"/>
    <xf numFmtId="0" fontId="46" fillId="2" borderId="0" xfId="0" applyFont="1" applyFill="1" applyAlignment="1">
      <alignment horizontal="left" vertical="center" indent="1"/>
    </xf>
    <xf numFmtId="0" fontId="26" fillId="2" borderId="0" xfId="0" applyFont="1" applyFill="1" applyAlignment="1">
      <alignment horizontal="center" vertical="center" wrapText="1"/>
    </xf>
    <xf numFmtId="0" fontId="26" fillId="2" borderId="0" xfId="0" applyFont="1" applyFill="1" applyAlignment="1">
      <alignment horizontal="center" vertical="center"/>
    </xf>
    <xf numFmtId="7" fontId="35" fillId="2" borderId="0" xfId="0" applyNumberFormat="1" applyFont="1" applyFill="1" applyAlignment="1">
      <alignment horizontal="center" vertical="center"/>
    </xf>
    <xf numFmtId="0" fontId="26" fillId="3" borderId="0" xfId="0" applyFont="1" applyFill="1" applyAlignment="1">
      <alignment horizontal="left" vertical="center" indent="1"/>
    </xf>
    <xf numFmtId="0" fontId="25" fillId="0" borderId="0" xfId="0" applyFont="1" applyAlignment="1">
      <alignment horizontal="center"/>
    </xf>
    <xf numFmtId="0" fontId="47" fillId="2" borderId="0" xfId="0" applyFont="1" applyFill="1" applyAlignment="1">
      <alignment horizontal="left" vertical="center" indent="1"/>
    </xf>
    <xf numFmtId="7" fontId="25" fillId="2" borderId="0" xfId="0" applyNumberFormat="1" applyFont="1" applyFill="1" applyAlignment="1">
      <alignment horizontal="center" vertical="center"/>
    </xf>
    <xf numFmtId="0" fontId="46" fillId="2" borderId="0" xfId="0" applyFont="1" applyFill="1" applyAlignment="1">
      <alignment horizontal="center" vertical="center"/>
    </xf>
    <xf numFmtId="0" fontId="45" fillId="2" borderId="0" xfId="0" applyFont="1" applyFill="1" applyAlignment="1">
      <alignment horizontal="left" vertical="center" indent="1"/>
    </xf>
    <xf numFmtId="7" fontId="25" fillId="2" borderId="0" xfId="0" applyNumberFormat="1" applyFont="1" applyFill="1" applyAlignment="1">
      <alignment horizontal="left" vertical="center" indent="1"/>
    </xf>
    <xf numFmtId="0" fontId="47" fillId="2" borderId="0" xfId="0" applyFont="1" applyFill="1" applyAlignment="1">
      <alignment vertical="center"/>
    </xf>
    <xf numFmtId="7" fontId="25" fillId="2" borderId="0" xfId="0" applyNumberFormat="1" applyFont="1" applyFill="1" applyAlignment="1">
      <alignment vertical="center"/>
    </xf>
    <xf numFmtId="0" fontId="37" fillId="2" borderId="0" xfId="0" applyFont="1" applyFill="1" applyAlignment="1">
      <alignment horizontal="left" vertical="center" indent="1"/>
    </xf>
    <xf numFmtId="7" fontId="35" fillId="2" borderId="0" xfId="0" applyNumberFormat="1" applyFont="1" applyFill="1" applyAlignment="1">
      <alignment horizontal="left" vertical="center"/>
    </xf>
    <xf numFmtId="0" fontId="48" fillId="2" borderId="0" xfId="0" applyFont="1" applyFill="1" applyAlignment="1">
      <alignment horizontal="left" vertical="center" indent="1"/>
    </xf>
    <xf numFmtId="0" fontId="49" fillId="2" borderId="0" xfId="0" applyFont="1" applyFill="1" applyAlignment="1">
      <alignment horizontal="left" vertical="center" indent="1"/>
    </xf>
    <xf numFmtId="0" fontId="49" fillId="0" borderId="0" xfId="0" applyFont="1" applyAlignment="1">
      <alignment vertical="center"/>
    </xf>
    <xf numFmtId="7" fontId="25" fillId="0" borderId="0" xfId="0" applyNumberFormat="1" applyFont="1" applyAlignment="1">
      <alignment vertical="center"/>
    </xf>
    <xf numFmtId="0" fontId="46" fillId="2" borderId="0" xfId="0" applyFont="1" applyFill="1" applyAlignment="1">
      <alignment vertical="center"/>
    </xf>
    <xf numFmtId="7" fontId="47" fillId="2" borderId="0" xfId="0" applyNumberFormat="1" applyFont="1" applyFill="1" applyAlignment="1">
      <alignment vertical="center"/>
    </xf>
    <xf numFmtId="0" fontId="49" fillId="2" borderId="0" xfId="0" applyFont="1" applyFill="1" applyAlignment="1">
      <alignment vertical="center"/>
    </xf>
    <xf numFmtId="0" fontId="25" fillId="2" borderId="0" xfId="0" applyFont="1" applyFill="1" applyAlignment="1">
      <alignment horizontal="left" vertical="center" indent="1"/>
    </xf>
    <xf numFmtId="0" fontId="51" fillId="0" borderId="0" xfId="0" applyFont="1" applyAlignment="1">
      <alignment horizontal="left" vertical="center" indent="1"/>
    </xf>
    <xf numFmtId="0" fontId="52" fillId="0" borderId="0" xfId="0" applyFont="1" applyAlignment="1">
      <alignment horizontal="left" vertical="center" indent="1"/>
    </xf>
    <xf numFmtId="7" fontId="51" fillId="0" borderId="0" xfId="0" applyNumberFormat="1" applyFont="1" applyAlignment="1">
      <alignment horizontal="center" vertical="center"/>
    </xf>
    <xf numFmtId="7" fontId="53" fillId="0" borderId="0" xfId="0" applyNumberFormat="1" applyFont="1" applyAlignment="1">
      <alignment horizontal="center" vertical="center"/>
    </xf>
    <xf numFmtId="0" fontId="51" fillId="2" borderId="0" xfId="0" applyFont="1" applyFill="1" applyAlignment="1">
      <alignment horizontal="left" vertical="center" indent="1"/>
    </xf>
    <xf numFmtId="7" fontId="51" fillId="2" borderId="0" xfId="0" applyNumberFormat="1" applyFont="1" applyFill="1" applyAlignment="1">
      <alignment horizontal="center" vertical="center"/>
    </xf>
    <xf numFmtId="7" fontId="55" fillId="3" borderId="0" xfId="0" applyNumberFormat="1" applyFont="1" applyFill="1" applyAlignment="1">
      <alignment horizontal="center" vertical="center"/>
    </xf>
    <xf numFmtId="7" fontId="54" fillId="3" borderId="0" xfId="0" applyNumberFormat="1" applyFont="1" applyFill="1" applyAlignment="1">
      <alignment horizontal="center" vertical="center"/>
    </xf>
    <xf numFmtId="0" fontId="52" fillId="3" borderId="0" xfId="0" applyFont="1" applyFill="1" applyAlignment="1">
      <alignment horizontal="left" vertical="center" indent="1"/>
    </xf>
    <xf numFmtId="7" fontId="56" fillId="3" borderId="0" xfId="0" applyNumberFormat="1" applyFont="1" applyFill="1" applyAlignment="1">
      <alignment horizontal="center" vertical="center"/>
    </xf>
    <xf numFmtId="7" fontId="51" fillId="3" borderId="0" xfId="0" applyNumberFormat="1" applyFont="1" applyFill="1" applyAlignment="1">
      <alignment horizontal="center" vertical="center"/>
    </xf>
    <xf numFmtId="7" fontId="52" fillId="3" borderId="0" xfId="0" applyNumberFormat="1" applyFont="1" applyFill="1" applyAlignment="1">
      <alignment horizontal="center" vertical="center"/>
    </xf>
    <xf numFmtId="0" fontId="31" fillId="0" borderId="0" xfId="0" applyFont="1" applyAlignment="1">
      <alignment horizontal="left" vertical="center" indent="1"/>
    </xf>
    <xf numFmtId="0" fontId="38" fillId="0" borderId="0" xfId="0" applyFont="1" applyAlignment="1">
      <alignment horizontal="left" vertical="center" indent="1"/>
    </xf>
    <xf numFmtId="0" fontId="31" fillId="2" borderId="0" xfId="0" applyFont="1" applyFill="1" applyAlignment="1">
      <alignment horizontal="left" vertical="center" indent="1"/>
    </xf>
    <xf numFmtId="0" fontId="38" fillId="2" borderId="0" xfId="0" applyFont="1" applyFill="1" applyAlignment="1">
      <alignment horizontal="left" vertical="center" indent="1"/>
    </xf>
    <xf numFmtId="0" fontId="31" fillId="2" borderId="0" xfId="0" applyFont="1" applyFill="1" applyAlignment="1">
      <alignment vertical="center"/>
    </xf>
    <xf numFmtId="0" fontId="38" fillId="2" borderId="0" xfId="0" applyFont="1" applyFill="1" applyAlignment="1">
      <alignment vertical="center"/>
    </xf>
    <xf numFmtId="0" fontId="36" fillId="4" borderId="0" xfId="2" applyFont="1" applyFill="1" applyBorder="1" applyAlignment="1">
      <alignment horizontal="left" vertical="center" wrapText="1" indent="1"/>
    </xf>
    <xf numFmtId="179" fontId="26" fillId="4" borderId="0" xfId="0" applyNumberFormat="1" applyFont="1" applyFill="1" applyAlignment="1">
      <alignment horizontal="center" vertical="center"/>
    </xf>
    <xf numFmtId="179" fontId="24" fillId="6" borderId="0" xfId="0" applyNumberFormat="1" applyFont="1" applyFill="1" applyAlignment="1">
      <alignment horizontal="center" vertical="center"/>
    </xf>
    <xf numFmtId="179" fontId="24" fillId="5" borderId="0" xfId="0" applyNumberFormat="1" applyFont="1" applyFill="1" applyAlignment="1">
      <alignment horizontal="center" vertical="center"/>
    </xf>
    <xf numFmtId="0" fontId="36" fillId="5" borderId="0" xfId="2" applyFont="1" applyFill="1" applyBorder="1" applyAlignment="1">
      <alignment horizontal="left" vertical="center" wrapText="1" indent="1"/>
    </xf>
    <xf numFmtId="0" fontId="23" fillId="0" borderId="0" xfId="0" applyFont="1" applyAlignment="1">
      <alignment horizontal="left" vertical="center" indent="11"/>
    </xf>
    <xf numFmtId="0" fontId="25" fillId="0" borderId="0" xfId="0" applyFont="1" applyAlignment="1">
      <alignment horizontal="center"/>
    </xf>
    <xf numFmtId="0" fontId="36" fillId="6" borderId="0" xfId="2" applyFont="1" applyFill="1" applyBorder="1" applyAlignment="1">
      <alignment horizontal="left" vertical="center" wrapText="1" indent="1"/>
    </xf>
    <xf numFmtId="0" fontId="33" fillId="7" borderId="0" xfId="2" applyFont="1" applyFill="1" applyBorder="1" applyAlignment="1">
      <alignment horizontal="left" vertical="center" wrapText="1" indent="1"/>
    </xf>
    <xf numFmtId="0" fontId="36" fillId="8" borderId="0" xfId="2" applyFont="1" applyFill="1" applyBorder="1" applyAlignment="1">
      <alignment horizontal="left" vertical="center" wrapText="1" indent="1"/>
    </xf>
    <xf numFmtId="0" fontId="36" fillId="9" borderId="0" xfId="2" applyFont="1" applyFill="1" applyBorder="1" applyAlignment="1">
      <alignment horizontal="left" vertical="center" wrapText="1" indent="1"/>
    </xf>
    <xf numFmtId="0" fontId="31" fillId="2" borderId="10" xfId="3" applyFont="1" applyFill="1" applyBorder="1" applyAlignment="1">
      <alignment horizontal="left" vertical="center" indent="1"/>
    </xf>
    <xf numFmtId="0" fontId="32" fillId="2" borderId="11" xfId="3" applyFont="1" applyFill="1" applyBorder="1" applyAlignment="1">
      <alignment horizontal="left" vertical="center" indent="1"/>
    </xf>
    <xf numFmtId="0" fontId="38" fillId="2" borderId="11" xfId="3" applyFont="1" applyFill="1" applyBorder="1" applyAlignment="1">
      <alignment horizontal="left" vertical="center" indent="1"/>
    </xf>
    <xf numFmtId="179" fontId="34" fillId="7" borderId="0" xfId="0" applyNumberFormat="1" applyFont="1" applyFill="1" applyAlignment="1">
      <alignment horizontal="center" vertical="center"/>
    </xf>
    <xf numFmtId="179" fontId="24" fillId="8" borderId="0" xfId="0" applyNumberFormat="1" applyFont="1" applyFill="1" applyAlignment="1">
      <alignment horizontal="center" vertical="center"/>
    </xf>
    <xf numFmtId="179" fontId="26" fillId="9" borderId="0" xfId="0" applyNumberFormat="1" applyFont="1" applyFill="1" applyAlignment="1">
      <alignment horizontal="center" vertical="center"/>
    </xf>
  </cellXfs>
  <cellStyles count="49">
    <cellStyle name="20% - アクセント 1" xfId="26" builtinId="30" customBuiltin="1"/>
    <cellStyle name="20% - アクセント 2" xfId="30" builtinId="34" customBuiltin="1"/>
    <cellStyle name="20% - アクセント 3" xfId="34" builtinId="38" customBuiltin="1"/>
    <cellStyle name="20% - アクセント 4" xfId="38" builtinId="42" customBuiltin="1"/>
    <cellStyle name="20% - アクセント 5" xfId="42" builtinId="46" customBuiltin="1"/>
    <cellStyle name="20% - アクセント 6" xfId="46" builtinId="50" customBuiltin="1"/>
    <cellStyle name="40% - アクセント 1" xfId="27" builtinId="31" customBuiltin="1"/>
    <cellStyle name="40% - アクセント 2" xfId="31" builtinId="35" customBuiltin="1"/>
    <cellStyle name="40% - アクセント 3" xfId="35" builtinId="39" customBuiltin="1"/>
    <cellStyle name="40% - アクセント 4" xfId="39" builtinId="43" customBuiltin="1"/>
    <cellStyle name="40% - アクセント 5" xfId="43" builtinId="47" customBuiltin="1"/>
    <cellStyle name="40% - アクセント 6" xfId="47" builtinId="51" customBuiltin="1"/>
    <cellStyle name="60% - アクセント 1" xfId="28" builtinId="32" customBuiltin="1"/>
    <cellStyle name="60% - アクセント 2" xfId="32" builtinId="36" customBuiltin="1"/>
    <cellStyle name="60% - アクセント 3" xfId="36" builtinId="40" customBuiltin="1"/>
    <cellStyle name="60% - アクセント 4" xfId="40" builtinId="44" customBuiltin="1"/>
    <cellStyle name="60% - アクセント 5" xfId="44" builtinId="48" customBuiltin="1"/>
    <cellStyle name="60% - アクセント 6" xfId="48" builtinId="52" customBuiltin="1"/>
    <cellStyle name="アクセント 1" xfId="25" builtinId="29" customBuiltin="1"/>
    <cellStyle name="アクセント 2" xfId="29" builtinId="33" customBuiltin="1"/>
    <cellStyle name="アクセント 3" xfId="33" builtinId="37" customBuiltin="1"/>
    <cellStyle name="アクセント 4" xfId="37" builtinId="41" customBuiltin="1"/>
    <cellStyle name="アクセント 5" xfId="41" builtinId="45" customBuiltin="1"/>
    <cellStyle name="アクセント 6" xfId="45" builtinId="49" customBuiltin="1"/>
    <cellStyle name="タイトル" xfId="11" builtinId="15" customBuiltin="1"/>
    <cellStyle name="チェック セル" xfId="20" builtinId="23" customBuiltin="1"/>
    <cellStyle name="どちらでもない" xfId="15" builtinId="28" customBuiltin="1"/>
    <cellStyle name="パーセント" xfId="10" builtinId="5" customBuiltin="1"/>
    <cellStyle name="メモ" xfId="22" builtinId="10" customBuiltin="1"/>
    <cellStyle name="リンク セル" xfId="19" builtinId="24" customBuiltin="1"/>
    <cellStyle name="悪い" xfId="14" builtinId="27" customBuiltin="1"/>
    <cellStyle name="計算" xfId="18" builtinId="22" customBuiltin="1"/>
    <cellStyle name="警告文" xfId="21" builtinId="11" customBuiltin="1"/>
    <cellStyle name="桁区切り" xfId="7" builtinId="6" customBuiltin="1"/>
    <cellStyle name="桁区切り [0.00]" xfId="6" builtinId="3" customBuiltin="1"/>
    <cellStyle name="見出し 1" xfId="1" builtinId="16" customBuiltin="1"/>
    <cellStyle name="見出し 2" xfId="2" builtinId="17" customBuiltin="1"/>
    <cellStyle name="見出し 3" xfId="3" builtinId="18" customBuiltin="1"/>
    <cellStyle name="見出し 4" xfId="12" builtinId="19" customBuiltin="1"/>
    <cellStyle name="集計" xfId="24" builtinId="25" customBuiltin="1"/>
    <cellStyle name="出力" xfId="17" builtinId="21" customBuiltin="1"/>
    <cellStyle name="説明文" xfId="23" builtinId="53" customBuiltin="1"/>
    <cellStyle name="通貨" xfId="9" builtinId="7" customBuiltin="1"/>
    <cellStyle name="通貨 [0.00]" xfId="8" builtinId="4" customBuiltin="1"/>
    <cellStyle name="電話番号" xfId="4" xr:uid="{70E46558-98AC-446F-861A-54F270CBD905}"/>
    <cellStyle name="日付" xfId="5" xr:uid="{FE33F3B2-B201-45AD-A81E-81BCB12ED9D2}"/>
    <cellStyle name="入力" xfId="16" builtinId="20" customBuiltin="1"/>
    <cellStyle name="標準" xfId="0" builtinId="0" customBuiltin="1"/>
    <cellStyle name="良い" xfId="13" builtinId="26" customBuiltin="1"/>
  </cellStyles>
  <dxfs count="173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Meiryo UI"/>
        <family val="2"/>
        <scheme val="none"/>
      </font>
      <numFmt numFmtId="11" formatCode="&quot;¥&quot;#,##0.00;&quot;¥&quot;\-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Meiryo UI"/>
        <family val="3"/>
        <charset val="128"/>
        <scheme val="none"/>
      </font>
      <numFmt numFmtId="11" formatCode="&quot;¥&quot;#,##0.00;&quot;¥&quot;\-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Meiryo UI"/>
        <family val="2"/>
        <scheme val="none"/>
      </font>
      <numFmt numFmtId="11" formatCode="&quot;¥&quot;#,##0.00;&quot;¥&quot;\-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Meiryo UI"/>
        <family val="3"/>
        <charset val="128"/>
        <scheme val="none"/>
      </font>
      <numFmt numFmtId="11" formatCode="&quot;¥&quot;#,##0.00;&quot;¥&quot;\-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Meiryo UI"/>
        <family val="2"/>
        <scheme val="none"/>
      </font>
      <numFmt numFmtId="11" formatCode="&quot;¥&quot;#,##0.00;&quot;¥&quot;\-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Meiryo UI"/>
        <family val="3"/>
        <charset val="128"/>
        <scheme val="none"/>
      </font>
      <numFmt numFmtId="11" formatCode="&quot;¥&quot;#,##0.00;&quot;¥&quot;\-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Meiryo UI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Meiryo UI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top style="thin">
          <color theme="0" tint="-0.14993743705557422"/>
        </top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Meiryo UI"/>
        <family val="2"/>
        <scheme val="none"/>
      </font>
      <numFmt numFmtId="11" formatCode="&quot;¥&quot;#,##0.00;&quot;¥&quot;\-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Meiryo UI"/>
        <family val="3"/>
        <charset val="128"/>
        <scheme val="none"/>
      </font>
      <numFmt numFmtId="11" formatCode="&quot;¥&quot;#,##0.00;&quot;¥&quot;\-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Meiryo UI"/>
        <family val="2"/>
        <scheme val="none"/>
      </font>
      <numFmt numFmtId="11" formatCode="&quot;¥&quot;#,##0.00;&quot;¥&quot;\-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Meiryo UI"/>
        <family val="3"/>
        <charset val="128"/>
        <scheme val="none"/>
      </font>
      <numFmt numFmtId="11" formatCode="&quot;¥&quot;#,##0.00;&quot;¥&quot;\-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Meiryo UI"/>
        <family val="2"/>
        <scheme val="none"/>
      </font>
      <numFmt numFmtId="11" formatCode="&quot;¥&quot;#,##0.00;&quot;¥&quot;\-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Meiryo UI"/>
        <family val="3"/>
        <charset val="128"/>
        <scheme val="none"/>
      </font>
      <numFmt numFmtId="11" formatCode="&quot;¥&quot;#,##0.00;&quot;¥&quot;\-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Meiryo UI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Meiryo UI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Meiryo UI"/>
        <family val="2"/>
        <scheme val="none"/>
      </font>
      <numFmt numFmtId="11" formatCode="&quot;¥&quot;#,##0.00;&quot;¥&quot;\-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34998626667073579"/>
        <name val="Meiryo UI"/>
        <family val="3"/>
        <charset val="128"/>
        <scheme val="none"/>
      </font>
      <numFmt numFmtId="11" formatCode="&quot;¥&quot;#,##0.00;&quot;¥&quot;\-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Meiryo UI"/>
        <family val="2"/>
        <scheme val="none"/>
      </font>
      <numFmt numFmtId="11" formatCode="&quot;¥&quot;#,##0.00;&quot;¥&quot;\-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34998626667073579"/>
        <name val="Meiryo UI"/>
        <family val="3"/>
        <charset val="128"/>
        <scheme val="none"/>
      </font>
      <numFmt numFmtId="11" formatCode="&quot;¥&quot;#,##0.00;&quot;¥&quot;\-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Meiryo UI"/>
        <family val="2"/>
        <scheme val="none"/>
      </font>
      <numFmt numFmtId="11" formatCode="&quot;¥&quot;#,##0.00;&quot;¥&quot;\-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34998626667073579"/>
        <name val="Meiryo UI"/>
        <family val="3"/>
        <charset val="128"/>
        <scheme val="none"/>
      </font>
      <numFmt numFmtId="11" formatCode="&quot;¥&quot;#,##0.00;&quot;¥&quot;\-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Meiryo UI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34998626667073579"/>
        <name val="Meiryo UI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top style="thin">
          <color theme="0" tint="-0.14996795556505021"/>
        </top>
      </border>
    </dxf>
    <dxf>
      <font>
        <b/>
        <i val="0"/>
        <strike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Meiryo UI"/>
        <family val="2"/>
        <scheme val="none"/>
      </font>
      <numFmt numFmtId="11" formatCode="&quot;¥&quot;#,##0.00;&quot;¥&quot;\-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Meiryo UI"/>
        <family val="3"/>
        <charset val="128"/>
        <scheme val="none"/>
      </font>
      <numFmt numFmtId="11" formatCode="&quot;¥&quot;#,##0.00;&quot;¥&quot;\-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Meiryo UI"/>
        <family val="2"/>
        <scheme val="none"/>
      </font>
      <numFmt numFmtId="11" formatCode="&quot;¥&quot;#,##0.00;&quot;¥&quot;\-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Meiryo UI"/>
        <family val="3"/>
        <charset val="128"/>
        <scheme val="none"/>
      </font>
      <numFmt numFmtId="11" formatCode="&quot;¥&quot;#,##0.00;&quot;¥&quot;\-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Meiryo UI"/>
        <family val="2"/>
        <scheme val="none"/>
      </font>
      <numFmt numFmtId="11" formatCode="&quot;¥&quot;#,##0.00;&quot;¥&quot;\-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Meiryo UI"/>
        <family val="3"/>
        <charset val="128"/>
        <scheme val="none"/>
      </font>
      <numFmt numFmtId="11" formatCode="&quot;¥&quot;#,##0.00;&quot;¥&quot;\-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Meiryo UI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Meiryo UI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Meiryo UI"/>
        <family val="2"/>
        <scheme val="none"/>
      </font>
      <numFmt numFmtId="11" formatCode="&quot;¥&quot;#,##0.00;&quot;¥&quot;\-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Meiryo UI"/>
        <family val="3"/>
        <charset val="128"/>
        <scheme val="none"/>
      </font>
      <numFmt numFmtId="11" formatCode="&quot;¥&quot;#,##0.00;&quot;¥&quot;\-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Meiryo UI"/>
        <family val="2"/>
        <scheme val="none"/>
      </font>
      <numFmt numFmtId="11" formatCode="&quot;¥&quot;#,##0.00;&quot;¥&quot;\-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Meiryo UI"/>
        <family val="3"/>
        <charset val="128"/>
        <scheme val="none"/>
      </font>
      <numFmt numFmtId="11" formatCode="&quot;¥&quot;#,##0.00;&quot;¥&quot;\-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Meiryo UI"/>
        <family val="2"/>
        <scheme val="none"/>
      </font>
      <numFmt numFmtId="11" formatCode="&quot;¥&quot;#,##0.00;&quot;¥&quot;\-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Meiryo UI"/>
        <family val="3"/>
        <charset val="128"/>
        <scheme val="none"/>
      </font>
      <numFmt numFmtId="11" formatCode="&quot;¥&quot;#,##0.00;&quot;¥&quot;\-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Meiryo UI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Meiryo UI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border diagonalUp="0" diagonalDown="0">
        <left/>
        <right/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Meiryo UI"/>
        <family val="2"/>
        <scheme val="none"/>
      </font>
      <numFmt numFmtId="11" formatCode="&quot;¥&quot;#,##0.00;&quot;¥&quot;\-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Meiryo UI"/>
        <family val="3"/>
        <charset val="128"/>
        <scheme val="none"/>
      </font>
      <numFmt numFmtId="11" formatCode="&quot;¥&quot;#,##0.00;&quot;¥&quot;\-#,##0.00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Meiryo UI"/>
        <family val="2"/>
        <scheme val="none"/>
      </font>
      <numFmt numFmtId="11" formatCode="&quot;¥&quot;#,##0.00;&quot;¥&quot;\-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Meiryo UI"/>
        <family val="3"/>
        <charset val="128"/>
        <scheme val="none"/>
      </font>
      <numFmt numFmtId="11" formatCode="&quot;¥&quot;#,##0.00;&quot;¥&quot;\-#,##0.00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Meiryo UI"/>
        <family val="2"/>
        <scheme val="none"/>
      </font>
      <numFmt numFmtId="11" formatCode="&quot;¥&quot;#,##0.00;&quot;¥&quot;\-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Meiryo UI"/>
        <family val="3"/>
        <charset val="128"/>
        <scheme val="none"/>
      </font>
      <numFmt numFmtId="11" formatCode="&quot;¥&quot;#,##0.00;&quot;¥&quot;\-#,##0.00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Meiryo UI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Meiryo UI"/>
        <family val="3"/>
        <charset val="128"/>
        <scheme val="none"/>
      </font>
      <fill>
        <patternFill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theme="0" tint="-0.14993743705557422"/>
        </left>
        <right style="thin">
          <color theme="0" tint="-0.14993743705557422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>
          <fgColor indexed="64"/>
          <bgColor theme="0"/>
        </patternFill>
      </fill>
    </dxf>
    <dxf>
      <border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Meiryo UI"/>
        <family val="2"/>
        <scheme val="none"/>
      </font>
      <numFmt numFmtId="11" formatCode="&quot;¥&quot;#,##0.00;&quot;¥&quot;\-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Meiryo UI"/>
        <family val="3"/>
        <charset val="128"/>
        <scheme val="none"/>
      </font>
      <numFmt numFmtId="11" formatCode="&quot;¥&quot;#,##0.00;&quot;¥&quot;\-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Meiryo UI"/>
        <family val="2"/>
        <scheme val="none"/>
      </font>
      <numFmt numFmtId="11" formatCode="&quot;¥&quot;#,##0.00;&quot;¥&quot;\-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Meiryo UI"/>
        <family val="3"/>
        <charset val="128"/>
        <scheme val="none"/>
      </font>
      <numFmt numFmtId="11" formatCode="&quot;¥&quot;#,##0.00;&quot;¥&quot;\-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Meiryo UI"/>
        <family val="2"/>
        <scheme val="none"/>
      </font>
      <numFmt numFmtId="11" formatCode="&quot;¥&quot;#,##0.00;&quot;¥&quot;\-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Meiryo UI"/>
        <family val="3"/>
        <charset val="128"/>
        <scheme val="none"/>
      </font>
      <numFmt numFmtId="11" formatCode="&quot;¥&quot;#,##0.00;&quot;¥&quot;\-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Meiryo UI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Meiryo UI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border diagonalUp="0" diagonalDown="0">
        <left/>
        <right/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Meiryo UI"/>
        <family val="2"/>
        <scheme val="none"/>
      </font>
      <numFmt numFmtId="11" formatCode="&quot;¥&quot;#,##0.00;&quot;¥&quot;\-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34998626667073579"/>
        <name val="Meiryo UI"/>
        <family val="3"/>
        <charset val="128"/>
        <scheme val="none"/>
      </font>
      <numFmt numFmtId="11" formatCode="&quot;¥&quot;#,##0.00;&quot;¥&quot;\-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Meiryo UI"/>
        <family val="2"/>
        <scheme val="none"/>
      </font>
      <numFmt numFmtId="11" formatCode="&quot;¥&quot;#,##0.00;&quot;¥&quot;\-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34998626667073579"/>
        <name val="Meiryo UI"/>
        <family val="3"/>
        <charset val="128"/>
        <scheme val="none"/>
      </font>
      <numFmt numFmtId="11" formatCode="&quot;¥&quot;#,##0.00;&quot;¥&quot;\-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Meiryo UI"/>
        <family val="2"/>
        <scheme val="none"/>
      </font>
      <numFmt numFmtId="11" formatCode="&quot;¥&quot;#,##0.00;&quot;¥&quot;\-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34998626667073579"/>
        <name val="Meiryo UI"/>
        <family val="3"/>
        <charset val="128"/>
        <scheme val="none"/>
      </font>
      <numFmt numFmtId="11" formatCode="&quot;¥&quot;#,##0.00;&quot;¥&quot;\-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Meiryo UI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34998626667073579"/>
        <name val="Meiryo UI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Meiryo UI"/>
        <family val="2"/>
        <scheme val="none"/>
      </font>
      <numFmt numFmtId="11" formatCode="&quot;¥&quot;#,##0.00;&quot;¥&quot;\-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Meiryo UI"/>
        <family val="3"/>
        <charset val="128"/>
        <scheme val="none"/>
      </font>
      <numFmt numFmtId="11" formatCode="&quot;¥&quot;#,##0.00;&quot;¥&quot;\-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Meiryo UI"/>
        <family val="2"/>
        <scheme val="none"/>
      </font>
      <numFmt numFmtId="11" formatCode="&quot;¥&quot;#,##0.00;&quot;¥&quot;\-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Meiryo UI"/>
        <family val="3"/>
        <charset val="128"/>
        <scheme val="none"/>
      </font>
      <numFmt numFmtId="11" formatCode="&quot;¥&quot;#,##0.00;&quot;¥&quot;\-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Meiryo UI"/>
        <family val="2"/>
        <scheme val="none"/>
      </font>
      <numFmt numFmtId="11" formatCode="&quot;¥&quot;#,##0.00;&quot;¥&quot;\-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Meiryo UI"/>
        <family val="3"/>
        <charset val="128"/>
        <scheme val="none"/>
      </font>
      <numFmt numFmtId="11" formatCode="&quot;¥&quot;#,##0.00;&quot;¥&quot;\-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Meiryo UI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34998626667073579"/>
        <name val="Meiryo UI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Meiryo UI"/>
        <family val="2"/>
        <scheme val="none"/>
      </font>
      <numFmt numFmtId="11" formatCode="&quot;¥&quot;#,##0.00;&quot;¥&quot;\-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Meiryo UI"/>
        <family val="3"/>
        <charset val="128"/>
        <scheme val="none"/>
      </font>
      <numFmt numFmtId="11" formatCode="&quot;¥&quot;#,##0.00;&quot;¥&quot;\-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Meiryo UI"/>
        <family val="2"/>
        <scheme val="none"/>
      </font>
      <numFmt numFmtId="11" formatCode="&quot;¥&quot;#,##0.00;&quot;¥&quot;\-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Meiryo UI"/>
        <family val="3"/>
        <charset val="128"/>
        <scheme val="none"/>
      </font>
      <numFmt numFmtId="11" formatCode="&quot;¥&quot;#,##0.00;&quot;¥&quot;\-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Meiryo UI"/>
        <family val="2"/>
        <scheme val="none"/>
      </font>
      <numFmt numFmtId="11" formatCode="&quot;¥&quot;#,##0.00;&quot;¥&quot;\-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Meiryo UI"/>
        <family val="3"/>
        <charset val="128"/>
        <scheme val="none"/>
      </font>
      <numFmt numFmtId="11" formatCode="&quot;¥&quot;#,##0.00;&quot;¥&quot;\-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Meiryo UI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Meiryo UI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indent="1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border diagonalUp="0" diagonalDown="0">
        <left/>
        <right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indent="1" justifyLastLine="0" shrinkToFit="0" readingOrder="0"/>
    </dxf>
    <dxf>
      <border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Meiryo UI"/>
        <family val="2"/>
        <scheme val="none"/>
      </font>
      <numFmt numFmtId="11" formatCode="&quot;¥&quot;#,##0.00;&quot;¥&quot;\-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Meiryo UI"/>
        <family val="3"/>
        <charset val="128"/>
        <scheme val="none"/>
      </font>
      <numFmt numFmtId="11" formatCode="&quot;¥&quot;#,##0.00;&quot;¥&quot;\-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eiryo UI"/>
        <family val="2"/>
        <scheme val="none"/>
      </font>
      <numFmt numFmtId="11" formatCode="&quot;¥&quot;#,##0.00;&quot;¥&quot;\-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Meiryo UI"/>
        <family val="3"/>
        <charset val="128"/>
        <scheme val="none"/>
      </font>
      <numFmt numFmtId="11" formatCode="&quot;¥&quot;#,##0.00;&quot;¥&quot;\-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eiryo UI"/>
        <family val="2"/>
        <scheme val="none"/>
      </font>
      <numFmt numFmtId="11" formatCode="&quot;¥&quot;#,##0.00;&quot;¥&quot;\-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Meiryo UI"/>
        <family val="3"/>
        <charset val="128"/>
        <scheme val="none"/>
      </font>
      <numFmt numFmtId="11" formatCode="&quot;¥&quot;#,##0.00;&quot;¥&quot;\-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Meiryo UI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Meiryo UI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border diagonalUp="0" diagonalDown="0">
        <left/>
        <right/>
        <top style="thin">
          <color theme="8"/>
        </top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alignment horizontal="left" vertical="center" textRotation="0" indent="1" justifyLastLine="0" shrinkToFit="0" readingOrder="0"/>
    </dxf>
    <dxf>
      <border>
        <bottom style="thin">
          <color theme="0" tint="-0.14996795556505021"/>
        </bottom>
      </border>
    </dxf>
    <dxf>
      <font>
        <b/>
        <i val="0"/>
        <strike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Meiryo UI"/>
        <family val="3"/>
        <charset val="128"/>
        <scheme val="none"/>
      </font>
      <numFmt numFmtId="11" formatCode="&quot;¥&quot;#,##0.00;&quot;¥&quot;\-#,##0.00"/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Meiryo UI"/>
        <family val="3"/>
        <charset val="128"/>
        <scheme val="none"/>
      </font>
      <numFmt numFmtId="11" formatCode="&quot;¥&quot;#,##0.00;&quot;¥&quot;\-#,##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eiryo UI"/>
        <family val="3"/>
        <charset val="128"/>
        <scheme val="none"/>
      </font>
      <numFmt numFmtId="11" formatCode="&quot;¥&quot;#,##0.00;&quot;¥&quot;\-#,##0.00"/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Meiryo UI"/>
        <family val="3"/>
        <charset val="128"/>
        <scheme val="none"/>
      </font>
      <numFmt numFmtId="11" formatCode="&quot;¥&quot;#,##0.00;&quot;¥&quot;\-#,##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eiryo UI"/>
        <family val="3"/>
        <charset val="128"/>
        <scheme val="none"/>
      </font>
      <numFmt numFmtId="11" formatCode="&quot;¥&quot;#,##0.00;&quot;¥&quot;\-#,##0.00"/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Meiryo UI"/>
        <family val="3"/>
        <charset val="128"/>
        <scheme val="none"/>
      </font>
      <numFmt numFmtId="11" formatCode="&quot;¥&quot;#,##0.00;&quot;¥&quot;\-#,##0.0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Meiryo UI"/>
        <family val="3"/>
        <charset val="128"/>
        <scheme val="none"/>
      </font>
      <alignment horizontal="left" vertical="center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Meiryo UI"/>
        <family val="3"/>
        <charset val="128"/>
        <scheme val="none"/>
      </font>
      <fill>
        <patternFill patternType="none">
          <fgColor indexed="64"/>
          <bgColor auto="1"/>
        </patternFill>
      </fill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/>
        <bottom/>
      </border>
    </dxf>
    <dxf>
      <border diagonalUp="0" diagonalDown="0">
        <left/>
        <right/>
        <top style="thin">
          <color theme="8"/>
        </top>
        <bottom style="thin">
          <color theme="0" tint="-0.1499679555650502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</dxf>
    <dxf>
      <border>
        <bottom style="thin">
          <color theme="0" tint="-0.1499679555650502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 val="0"/>
        <i val="0"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 tint="-0.499984740745262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  <dxf>
      <font>
        <b/>
        <i val="0"/>
      </font>
      <fill>
        <patternFill>
          <bgColor theme="0" tint="-4.9989318521683403E-2"/>
        </patternFill>
      </fill>
      <border diagonalUp="0" diagonalDown="0">
        <left/>
        <right/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font>
        <color auto="1"/>
      </font>
      <fill>
        <patternFill patternType="none">
          <bgColor auto="1"/>
        </patternFill>
      </fill>
      <border diagonalUp="0" diagonalDown="0">
        <left/>
        <right/>
        <top style="thin">
          <color theme="8"/>
        </top>
        <bottom style="thin">
          <color theme="0" tint="-0.14996795556505021"/>
        </bottom>
        <vertical/>
        <horizontal/>
      </border>
    </dxf>
    <dxf>
      <font>
        <b val="0"/>
        <i val="0"/>
        <color auto="1"/>
      </font>
      <fill>
        <patternFill patternType="none">
          <bgColor auto="1"/>
        </patternFill>
      </fill>
      <border diagonalUp="0" diagonalDown="0">
        <left/>
        <right/>
        <top style="thin">
          <color theme="8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2" defaultTableStyle="TableStyleMedium2" defaultPivotStyle="PivotStyleLight16">
    <tableStyle name="アドレス帳" pivot="0" count="3" xr9:uid="{00000000-0011-0000-FFFF-FFFF00000000}">
      <tableStyleElement type="wholeTable" dxfId="172"/>
      <tableStyleElement type="headerRow" dxfId="171"/>
      <tableStyleElement type="totalRow" dxfId="170"/>
    </tableStyle>
    <tableStyle name="個人用月次予算" pivot="0" count="7" xr9:uid="{DF2684C2-C435-47FA-9646-E632C3AE8948}">
      <tableStyleElement type="wholeTable" dxfId="169"/>
      <tableStyleElement type="headerRow" dxfId="168"/>
      <tableStyleElement type="totalRow" dxfId="167"/>
      <tableStyleElement type="firstColumn" dxfId="166"/>
      <tableStyleElement type="lastColumn" dxfId="165"/>
      <tableStyleElement type="firstRowStripe" dxfId="164"/>
      <tableStyleElement type="firstColumnStripe" dxfId="16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254004</xdr:rowOff>
    </xdr:from>
    <xdr:to>
      <xdr:col>1</xdr:col>
      <xdr:colOff>685800</xdr:colOff>
      <xdr:row>1</xdr:row>
      <xdr:rowOff>939804</xdr:rowOff>
    </xdr:to>
    <xdr:pic>
      <xdr:nvPicPr>
        <xdr:cNvPr id="3" name="グラフィック 2" descr="資金">
          <a:extLst>
            <a:ext uri="{FF2B5EF4-FFF2-40B4-BE49-F238E27FC236}">
              <a16:creationId xmlns:a16="http://schemas.microsoft.com/office/drawing/2014/main" id="{D4FC616A-5101-4F29-9ACA-5397EC757A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73188" y="508004"/>
          <a:ext cx="685800" cy="685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244940</xdr:rowOff>
    </xdr:from>
    <xdr:to>
      <xdr:col>1</xdr:col>
      <xdr:colOff>685800</xdr:colOff>
      <xdr:row>1</xdr:row>
      <xdr:rowOff>930740</xdr:rowOff>
    </xdr:to>
    <xdr:pic>
      <xdr:nvPicPr>
        <xdr:cNvPr id="4" name="グラフィック 3" descr="資金">
          <a:extLst>
            <a:ext uri="{FF2B5EF4-FFF2-40B4-BE49-F238E27FC236}">
              <a16:creationId xmlns:a16="http://schemas.microsoft.com/office/drawing/2014/main" id="{132E34AD-9B34-4E07-A53A-B9135BAE2A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4929" y="367404"/>
          <a:ext cx="685800" cy="6858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住居費" displayName="住居費" ref="B15:E26" totalsRowCount="1" headerRowDxfId="162" dataDxfId="160" totalsRowDxfId="158" headerRowBorderDxfId="161" tableBorderDxfId="159" totalsRowBorderDxfId="157">
  <tableColumns count="4">
    <tableColumn id="1" xr3:uid="{00000000-0010-0000-0000-000001000000}" name="0" totalsRowLabel="小計" dataDxfId="156" totalsRowDxfId="155"/>
    <tableColumn id="2" xr3:uid="{00000000-0010-0000-0000-000002000000}" name="予算_x000a_コスト" dataDxfId="154" totalsRowDxfId="153"/>
    <tableColumn id="3" xr3:uid="{00000000-0010-0000-0000-000003000000}" name="実績_x000a_コスト" dataDxfId="152" totalsRowDxfId="151"/>
    <tableColumn id="4" xr3:uid="{00000000-0010-0000-0000-000004000000}" name="差額" totalsRowFunction="sum" dataDxfId="150" totalsRowDxfId="149"/>
  </tableColumns>
  <tableStyleInfo name="アドレス帳" showFirstColumn="0" showLastColumn="0" showRowStripes="1" showColumnStripes="0"/>
  <extLst>
    <ext xmlns:x14="http://schemas.microsoft.com/office/spreadsheetml/2009/9/main" uri="{504A1905-F514-4f6f-8877-14C23A59335A}">
      <x14:table altTextSummary="この表に住居費の予算と実費を入力します。差額は自動的に計算されます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ペット費用" displayName="ペット費用" ref="B55:E61" totalsRowCount="1" headerRowDxfId="38" dataDxfId="36" totalsRowDxfId="35" headerRowBorderDxfId="37" totalsRowBorderDxfId="34">
  <tableColumns count="4">
    <tableColumn id="1" xr3:uid="{00000000-0010-0000-0900-000001000000}" name="0" totalsRowLabel="小計" dataDxfId="33" totalsRowDxfId="32"/>
    <tableColumn id="2" xr3:uid="{00000000-0010-0000-0900-000002000000}" name="予算_x000a_コスト" dataDxfId="31" totalsRowDxfId="30"/>
    <tableColumn id="3" xr3:uid="{00000000-0010-0000-0900-000003000000}" name="実績_x000a_コスト" dataDxfId="29" totalsRowDxfId="28"/>
    <tableColumn id="4" xr3:uid="{00000000-0010-0000-0900-000004000000}" name="差額" totalsRowFunction="sum" dataDxfId="27" totalsRowDxfId="26"/>
  </tableColumns>
  <tableStyleInfo name="アドレス帳" showFirstColumn="1" showLastColumn="1" showRowStripes="1" showColumnStripes="0"/>
  <extLst>
    <ext xmlns:x14="http://schemas.microsoft.com/office/spreadsheetml/2009/9/main" uri="{504A1905-F514-4f6f-8877-14C23A59335A}">
      <x14:table altTextSummary="この表にペット費用の予算と実費を入力します。差額は自動的に計算されます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法務" displayName="法務" ref="G64:J69" totalsRowCount="1" headerRowDxfId="25" dataDxfId="23" totalsRowDxfId="22" headerRowBorderDxfId="24" totalsRowBorderDxfId="21">
  <tableColumns count="4">
    <tableColumn id="1" xr3:uid="{00000000-0010-0000-0A00-000001000000}" name="法律" totalsRowLabel="小計" dataDxfId="20" totalsRowDxfId="19"/>
    <tableColumn id="2" xr3:uid="{00000000-0010-0000-0A00-000002000000}" name="予算_x000a_コスト" dataDxfId="18" totalsRowDxfId="17"/>
    <tableColumn id="3" xr3:uid="{00000000-0010-0000-0A00-000003000000}" name="実績_x000a_コスト" dataDxfId="16" totalsRowDxfId="15"/>
    <tableColumn id="4" xr3:uid="{00000000-0010-0000-0A00-000004000000}" name="差額" totalsRowFunction="sum" dataDxfId="14" totalsRowDxfId="13"/>
  </tableColumns>
  <tableStyleInfo name="アドレス帳" showFirstColumn="1" showLastColumn="1" showRowStripes="1" showColumnStripes="0"/>
  <extLst>
    <ext xmlns:x14="http://schemas.microsoft.com/office/spreadsheetml/2009/9/main" uri="{504A1905-F514-4f6f-8877-14C23A59335A}">
      <x14:table altTextSummary="この表に法務費の予算と実費を入力します。差額は自動的に計算されます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日常生活関連費" displayName="日常生活関連費" ref="B64:E72" totalsRowCount="1" headerRowDxfId="12" dataDxfId="10" totalsRowDxfId="9" headerRowBorderDxfId="11" totalsRowBorderDxfId="8">
  <tableColumns count="4">
    <tableColumn id="1" xr3:uid="{00000000-0010-0000-0B00-000001000000}" name="0" totalsRowLabel="小計" dataDxfId="7" totalsRowDxfId="6"/>
    <tableColumn id="2" xr3:uid="{00000000-0010-0000-0B00-000002000000}" name="予算_x000a_コスト" dataDxfId="5" totalsRowDxfId="4"/>
    <tableColumn id="3" xr3:uid="{00000000-0010-0000-0B00-000003000000}" name="実績_x000a_コスト" dataDxfId="3" totalsRowDxfId="2"/>
    <tableColumn id="4" xr3:uid="{00000000-0010-0000-0B00-000004000000}" name="差額" totalsRowFunction="sum" dataDxfId="1" totalsRowDxfId="0"/>
  </tableColumns>
  <tableStyleInfo name="アドレス帳" showFirstColumn="1" showLastColumn="1" showRowStripes="1" showColumnStripes="0"/>
  <extLst>
    <ext xmlns:x14="http://schemas.microsoft.com/office/spreadsheetml/2009/9/main" uri="{504A1905-F514-4f6f-8877-14C23A59335A}">
      <x14:table altTextSummary="この表に日常生活関連費の予算と実費を入力します。差額は自動的に計算されます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娯楽" displayName="娯楽" ref="G15:J25" totalsRowCount="1" headerRowDxfId="148" dataDxfId="146" totalsRowDxfId="144" headerRowBorderDxfId="147" tableBorderDxfId="145" totalsRowBorderDxfId="143">
  <tableColumns count="4">
    <tableColumn id="1" xr3:uid="{00000000-0010-0000-0100-000001000000}" name="0" totalsRowLabel="小計" dataDxfId="142" totalsRowDxfId="141"/>
    <tableColumn id="2" xr3:uid="{00000000-0010-0000-0100-000002000000}" name="予算_x000a_コスト" dataDxfId="140" totalsRowDxfId="139"/>
    <tableColumn id="3" xr3:uid="{00000000-0010-0000-0100-000003000000}" name="実績_x000a_コスト" dataDxfId="138" totalsRowDxfId="137"/>
    <tableColumn id="4" xr3:uid="{00000000-0010-0000-0100-000004000000}" name="差額" totalsRowFunction="sum" dataDxfId="136" totalsRowDxfId="135"/>
  </tableColumns>
  <tableStyleInfo name="アドレス帳" showFirstColumn="1" showLastColumn="1" showRowStripes="1" showColumnStripes="0"/>
  <extLst>
    <ext xmlns:x14="http://schemas.microsoft.com/office/spreadsheetml/2009/9/main" uri="{504A1905-F514-4f6f-8877-14C23A59335A}">
      <x14:table altTextSummary="この表に娯楽費の予算と実費を入力します。差額は自動的に計算されます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ローン" displayName="ローン" ref="G29:J36" totalsRowCount="1" headerRowDxfId="134" dataDxfId="132" totalsRowDxfId="130" headerRowBorderDxfId="133" tableBorderDxfId="131" totalsRowBorderDxfId="129">
  <tableColumns count="4">
    <tableColumn id="1" xr3:uid="{00000000-0010-0000-0200-000001000000}" name="0" totalsRowLabel="小計" dataDxfId="128" totalsRowDxfId="127"/>
    <tableColumn id="2" xr3:uid="{00000000-0010-0000-0200-000002000000}" name="予算_x000a_コスト" dataDxfId="126" totalsRowDxfId="125"/>
    <tableColumn id="3" xr3:uid="{00000000-0010-0000-0200-000003000000}" name="実績_x000a_コスト" dataDxfId="124" totalsRowDxfId="123"/>
    <tableColumn id="4" xr3:uid="{00000000-0010-0000-0200-000004000000}" name="差額" totalsRowFunction="sum" dataDxfId="122" totalsRowDxfId="121"/>
  </tableColumns>
  <tableStyleInfo name="アドレス帳" showFirstColumn="0" showLastColumn="0" showRowStripes="0" showColumnStripes="0"/>
  <extLst>
    <ext xmlns:x14="http://schemas.microsoft.com/office/spreadsheetml/2009/9/main" uri="{504A1905-F514-4f6f-8877-14C23A59335A}">
      <x14:table altTextSummary="この表にローンの予算と実費を入力します。差額は自動的に計算されます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交通費" displayName="交通費" ref="B29:E37" totalsRowCount="1" headerRowDxfId="120" dataDxfId="118" totalsRowDxfId="116" headerRowBorderDxfId="119" tableBorderDxfId="117" totalsRowBorderDxfId="115">
  <tableColumns count="4">
    <tableColumn id="1" xr3:uid="{00000000-0010-0000-0300-000001000000}" name="0" totalsRowLabel="小計" dataDxfId="114" totalsRowDxfId="113"/>
    <tableColumn id="2" xr3:uid="{00000000-0010-0000-0300-000002000000}" name="予算_x000a_コスト" dataDxfId="112" totalsRowDxfId="111"/>
    <tableColumn id="3" xr3:uid="{00000000-0010-0000-0300-000003000000}" name="実績_x000a_コスト" dataDxfId="110" totalsRowDxfId="109"/>
    <tableColumn id="4" xr3:uid="{00000000-0010-0000-0300-000004000000}" name="差額" totalsRowFunction="sum" dataDxfId="108" totalsRowDxfId="107"/>
  </tableColumns>
  <tableStyleInfo name="アドレス帳" showFirstColumn="1" showLastColumn="1" showRowStripes="1" showColumnStripes="0"/>
  <extLst>
    <ext xmlns:x14="http://schemas.microsoft.com/office/spreadsheetml/2009/9/main" uri="{504A1905-F514-4f6f-8877-14C23A59335A}">
      <x14:table altTextSummary="この表に交通費の予算と実費を入力します。差額は自動的に計算されます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保険料" displayName="保険料" ref="B40:E45" totalsRowCount="1" headerRowDxfId="106" dataDxfId="104" totalsRowDxfId="102" headerRowBorderDxfId="105" tableBorderDxfId="103" totalsRowBorderDxfId="101">
  <tableColumns count="4">
    <tableColumn id="1" xr3:uid="{00000000-0010-0000-0400-000001000000}" name="0" totalsRowLabel="小計" dataDxfId="100" totalsRowDxfId="99"/>
    <tableColumn id="2" xr3:uid="{00000000-0010-0000-0400-000002000000}" name="予算_x000a_コスト" dataDxfId="98" totalsRowDxfId="97"/>
    <tableColumn id="3" xr3:uid="{00000000-0010-0000-0400-000003000000}" name="実績_x000a_コスト" dataDxfId="96" totalsRowDxfId="95"/>
    <tableColumn id="4" xr3:uid="{00000000-0010-0000-0400-000004000000}" name="差額" totalsRowFunction="sum" dataDxfId="94" totalsRowDxfId="93"/>
  </tableColumns>
  <tableStyleInfo name="アドレス帳" showFirstColumn="1" showLastColumn="1" showRowStripes="1" showColumnStripes="0"/>
  <extLst>
    <ext xmlns:x14="http://schemas.microsoft.com/office/spreadsheetml/2009/9/main" uri="{504A1905-F514-4f6f-8877-14C23A59335A}">
      <x14:table altTextSummary="この表に保険料の予算と実費を入力します。差額は自動的に計算されます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税金" displayName="税金" ref="G40:J45" totalsRowCount="1" headerRowDxfId="92" dataDxfId="90" totalsRowDxfId="88" headerRowBorderDxfId="91" tableBorderDxfId="89" totalsRowBorderDxfId="87">
  <tableColumns count="4">
    <tableColumn id="1" xr3:uid="{00000000-0010-0000-0500-000001000000}" name="0" totalsRowLabel="小計" dataDxfId="86" totalsRowDxfId="85"/>
    <tableColumn id="2" xr3:uid="{00000000-0010-0000-0500-000002000000}" name="予算_x000a_コスト" dataDxfId="84" totalsRowDxfId="83"/>
    <tableColumn id="3" xr3:uid="{00000000-0010-0000-0500-000003000000}" name="実績_x000a_コスト" dataDxfId="82" totalsRowDxfId="81"/>
    <tableColumn id="4" xr3:uid="{00000000-0010-0000-0500-000004000000}" name="差額" totalsRowFunction="sum" dataDxfId="80" totalsRowDxfId="79"/>
  </tableColumns>
  <tableStyleInfo name="アドレス帳" showFirstColumn="1" showLastColumn="1" showRowStripes="1" showColumnStripes="0"/>
  <extLst>
    <ext xmlns:x14="http://schemas.microsoft.com/office/spreadsheetml/2009/9/main" uri="{504A1905-F514-4f6f-8877-14C23A59335A}">
      <x14:table altTextSummary="この表に税金の予算と実費を入力します。差額は自動的に計算されます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貯蓄" displayName="貯蓄" ref="G48:J52" totalsRowCount="1" headerRowDxfId="78" dataDxfId="76" totalsRowDxfId="75" headerRowBorderDxfId="77" totalsRowBorderDxfId="74">
  <tableColumns count="4">
    <tableColumn id="1" xr3:uid="{00000000-0010-0000-0600-000001000000}" name="0" totalsRowLabel="小計" dataDxfId="73" totalsRowDxfId="72"/>
    <tableColumn id="2" xr3:uid="{00000000-0010-0000-0600-000002000000}" name="予算_x000a_コスト" dataDxfId="71" totalsRowDxfId="70"/>
    <tableColumn id="3" xr3:uid="{00000000-0010-0000-0600-000003000000}" name="実績_x000a_コスト" dataDxfId="69" totalsRowDxfId="68"/>
    <tableColumn id="4" xr3:uid="{00000000-0010-0000-0600-000004000000}" name="差額" totalsRowFunction="sum" dataDxfId="67" totalsRowDxfId="66"/>
  </tableColumns>
  <tableStyleInfo name="アドレス帳" showFirstColumn="1" showLastColumn="1" showRowStripes="1" showColumnStripes="0"/>
  <extLst>
    <ext xmlns:x14="http://schemas.microsoft.com/office/spreadsheetml/2009/9/main" uri="{504A1905-F514-4f6f-8877-14C23A59335A}">
      <x14:table altTextSummary="この表に貯蓄または投資の予算と実費を入力します。差額は自動的に計算されます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食費" displayName="食費" ref="B48:E52" totalsRowCount="1" headerRowDxfId="65" dataDxfId="63" totalsRowDxfId="61" headerRowBorderDxfId="64" tableBorderDxfId="62" totalsRowBorderDxfId="60">
  <tableColumns count="4">
    <tableColumn id="1" xr3:uid="{00000000-0010-0000-0700-000001000000}" name="0" totalsRowLabel="小計" dataDxfId="59" totalsRowDxfId="58"/>
    <tableColumn id="2" xr3:uid="{00000000-0010-0000-0700-000002000000}" name="予算_x000a_コスト" dataDxfId="57" totalsRowDxfId="56"/>
    <tableColumn id="3" xr3:uid="{00000000-0010-0000-0700-000003000000}" name="実績_x000a_コスト" dataDxfId="55" totalsRowDxfId="54"/>
    <tableColumn id="4" xr3:uid="{00000000-0010-0000-0700-000004000000}" name="差額" totalsRowFunction="sum" dataDxfId="53" totalsRowDxfId="52"/>
  </tableColumns>
  <tableStyleInfo name="アドレス帳" showFirstColumn="1" showLastColumn="1" showRowStripes="1" showColumnStripes="0"/>
  <extLst>
    <ext xmlns:x14="http://schemas.microsoft.com/office/spreadsheetml/2009/9/main" uri="{504A1905-F514-4f6f-8877-14C23A59335A}">
      <x14:table altTextSummary="この表に食費の予算と実費を入力します。差額は自動的に計算されます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贈答品" displayName="贈答品" ref="G55:J59" totalsRowCount="1" headerRowDxfId="51" dataDxfId="49" totalsRowDxfId="48" headerRowBorderDxfId="50" totalsRowBorderDxfId="47">
  <tableColumns count="4">
    <tableColumn id="1" xr3:uid="{00000000-0010-0000-0800-000001000000}" name="0" totalsRowLabel="小計" dataDxfId="46" totalsRowDxfId="45"/>
    <tableColumn id="2" xr3:uid="{00000000-0010-0000-0800-000002000000}" name="予算_x000a_コスト" dataDxfId="44" totalsRowDxfId="43"/>
    <tableColumn id="3" xr3:uid="{00000000-0010-0000-0800-000003000000}" name="実績_x000a_コスト" dataDxfId="42" totalsRowDxfId="41"/>
    <tableColumn id="4" xr3:uid="{00000000-0010-0000-0800-000004000000}" name="差額" totalsRowFunction="sum" dataDxfId="40" totalsRowDxfId="39"/>
  </tableColumns>
  <tableStyleInfo name="アドレス帳" showFirstColumn="1" showLastColumn="1" showRowStripes="1" showColumnStripes="0"/>
  <extLst>
    <ext xmlns:x14="http://schemas.microsoft.com/office/spreadsheetml/2009/9/main" uri="{504A1905-F514-4f6f-8877-14C23A59335A}">
      <x14:table altTextSummary="この表に贈答および寄付の予算と実費を入力します。差額は自動的に計算されます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31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CF256-A10A-4A5C-8FB4-95F27AB5BFA3}">
  <sheetPr>
    <tabColor theme="9" tint="-0.499984740745262"/>
  </sheetPr>
  <dimension ref="B1:B9"/>
  <sheetViews>
    <sheetView showGridLines="0" zoomScaleNormal="100" workbookViewId="0"/>
  </sheetViews>
  <sheetFormatPr defaultColWidth="8.75" defaultRowHeight="14.25" x14ac:dyDescent="0.25"/>
  <cols>
    <col min="1" max="1" width="1.25" customWidth="1"/>
    <col min="2" max="2" width="100.625" customWidth="1"/>
    <col min="3" max="3" width="2.625" customWidth="1"/>
  </cols>
  <sheetData>
    <row r="1" spans="2:2" ht="19.899999999999999" customHeight="1" x14ac:dyDescent="0.25"/>
    <row r="2" spans="2:2" s="8" customFormat="1" ht="94.9" customHeight="1" x14ac:dyDescent="0.25">
      <c r="B2" s="9" t="s">
        <v>0</v>
      </c>
    </row>
    <row r="3" spans="2:2" ht="48.6" customHeight="1" x14ac:dyDescent="0.25">
      <c r="B3" s="10" t="s">
        <v>1</v>
      </c>
    </row>
    <row r="4" spans="2:2" ht="30" customHeight="1" x14ac:dyDescent="0.25">
      <c r="B4" s="11" t="s">
        <v>2</v>
      </c>
    </row>
    <row r="5" spans="2:2" ht="30" customHeight="1" x14ac:dyDescent="0.25">
      <c r="B5" s="11" t="s">
        <v>3</v>
      </c>
    </row>
    <row r="6" spans="2:2" ht="34.9" customHeight="1" x14ac:dyDescent="0.3">
      <c r="B6" s="12" t="s">
        <v>4</v>
      </c>
    </row>
    <row r="7" spans="2:2" ht="33" x14ac:dyDescent="0.25">
      <c r="B7" s="11" t="s">
        <v>5</v>
      </c>
    </row>
    <row r="8" spans="2:2" ht="10.15" customHeight="1" x14ac:dyDescent="0.25">
      <c r="B8" s="11"/>
    </row>
    <row r="9" spans="2:2" ht="33" x14ac:dyDescent="0.25">
      <c r="B9" s="11" t="s">
        <v>6</v>
      </c>
    </row>
  </sheetData>
  <phoneticPr fontId="50"/>
  <pageMargins left="0.7" right="0.7" top="0.75" bottom="0.75" header="0.3" footer="0.3"/>
  <pageSetup paperSize="9"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 fitToPage="1"/>
  </sheetPr>
  <dimension ref="A1:J81"/>
  <sheetViews>
    <sheetView showGridLines="0" tabSelected="1" zoomScaleNormal="100" zoomScaleSheetLayoutView="30" workbookViewId="0"/>
  </sheetViews>
  <sheetFormatPr defaultColWidth="8.75" defaultRowHeight="14.25" x14ac:dyDescent="0.25"/>
  <cols>
    <col min="1" max="1" width="1.375" style="3" customWidth="1"/>
    <col min="2" max="2" width="30.625" customWidth="1"/>
    <col min="3" max="5" width="20.625" customWidth="1"/>
    <col min="6" max="6" width="15.625" customWidth="1"/>
    <col min="7" max="7" width="30.625" customWidth="1"/>
    <col min="8" max="10" width="20.625" customWidth="1"/>
    <col min="11" max="11" width="2.625" customWidth="1"/>
  </cols>
  <sheetData>
    <row r="1" spans="1:10" s="1" customFormat="1" ht="19.899999999999999" customHeight="1" x14ac:dyDescent="0.25">
      <c r="A1" s="13"/>
      <c r="B1" s="14"/>
      <c r="C1" s="14"/>
      <c r="D1" s="14"/>
      <c r="E1" s="14"/>
      <c r="F1" s="14"/>
      <c r="G1" s="14"/>
      <c r="H1" s="14"/>
      <c r="I1" s="14"/>
      <c r="J1" s="14"/>
    </row>
    <row r="2" spans="1:10" s="1" customFormat="1" ht="94.9" customHeight="1" x14ac:dyDescent="0.45">
      <c r="A2" s="15"/>
      <c r="B2" s="85" t="s">
        <v>7</v>
      </c>
      <c r="C2" s="85"/>
      <c r="D2" s="85"/>
      <c r="E2" s="85"/>
      <c r="F2" s="85"/>
      <c r="G2" s="85"/>
      <c r="H2" s="85"/>
      <c r="I2" s="16"/>
      <c r="J2" s="16"/>
    </row>
    <row r="3" spans="1:10" ht="15" customHeight="1" x14ac:dyDescent="0.25">
      <c r="A3" s="17"/>
    </row>
    <row r="4" spans="1:10" ht="30" customHeight="1" x14ac:dyDescent="0.25">
      <c r="A4" s="17"/>
      <c r="B4" s="91" t="s">
        <v>8</v>
      </c>
      <c r="C4" s="92"/>
      <c r="D4" s="4"/>
      <c r="E4" s="88" t="s">
        <v>81</v>
      </c>
      <c r="F4" s="88"/>
      <c r="G4" s="88"/>
      <c r="H4" s="94">
        <f>C7-J73</f>
        <v>3405</v>
      </c>
    </row>
    <row r="5" spans="1:10" ht="30" customHeight="1" x14ac:dyDescent="0.25">
      <c r="A5" s="17"/>
      <c r="B5" s="18" t="s">
        <v>9</v>
      </c>
      <c r="C5" s="19">
        <v>4300</v>
      </c>
      <c r="E5" s="88"/>
      <c r="F5" s="88"/>
      <c r="G5" s="88"/>
      <c r="H5" s="94"/>
      <c r="I5" s="5"/>
    </row>
    <row r="6" spans="1:10" ht="30" customHeight="1" x14ac:dyDescent="0.25">
      <c r="A6" s="17"/>
      <c r="B6" s="20" t="s">
        <v>10</v>
      </c>
      <c r="C6" s="21">
        <v>300</v>
      </c>
      <c r="E6" s="89" t="s">
        <v>82</v>
      </c>
      <c r="F6" s="89"/>
      <c r="G6" s="89"/>
      <c r="H6" s="95">
        <f>C12-J75</f>
        <v>3064</v>
      </c>
      <c r="I6" s="5"/>
    </row>
    <row r="7" spans="1:10" ht="30" customHeight="1" x14ac:dyDescent="0.25">
      <c r="A7" s="17"/>
      <c r="B7" s="22" t="s">
        <v>11</v>
      </c>
      <c r="C7" s="23">
        <f>SUM(C5:C6)</f>
        <v>4600</v>
      </c>
      <c r="E7" s="89"/>
      <c r="F7" s="89"/>
      <c r="G7" s="89"/>
      <c r="H7" s="95"/>
      <c r="I7" s="5"/>
    </row>
    <row r="8" spans="1:10" ht="30" customHeight="1" x14ac:dyDescent="0.25">
      <c r="A8" s="17"/>
      <c r="E8" s="90" t="s">
        <v>83</v>
      </c>
      <c r="F8" s="90"/>
      <c r="G8" s="90"/>
      <c r="H8" s="96">
        <f>H6-H4</f>
        <v>-341</v>
      </c>
      <c r="I8" s="5"/>
    </row>
    <row r="9" spans="1:10" ht="30" customHeight="1" x14ac:dyDescent="0.25">
      <c r="A9" s="17"/>
      <c r="B9" s="91" t="s">
        <v>12</v>
      </c>
      <c r="C9" s="93"/>
      <c r="D9" s="4"/>
      <c r="E9" s="90"/>
      <c r="F9" s="90"/>
      <c r="G9" s="90"/>
      <c r="H9" s="96"/>
      <c r="I9" s="6"/>
    </row>
    <row r="10" spans="1:10" ht="30" customHeight="1" x14ac:dyDescent="0.25">
      <c r="A10" s="17"/>
      <c r="B10" s="20" t="s">
        <v>9</v>
      </c>
      <c r="C10" s="21">
        <v>4000</v>
      </c>
      <c r="I10" s="5"/>
    </row>
    <row r="11" spans="1:10" ht="30" customHeight="1" x14ac:dyDescent="0.25">
      <c r="A11" s="17"/>
      <c r="B11" s="24" t="s">
        <v>10</v>
      </c>
      <c r="C11" s="25">
        <v>300</v>
      </c>
      <c r="E11" s="5"/>
      <c r="H11" s="26"/>
      <c r="I11" s="5"/>
    </row>
    <row r="12" spans="1:10" ht="30" customHeight="1" x14ac:dyDescent="0.25">
      <c r="A12" s="17"/>
      <c r="B12" s="22" t="s">
        <v>11</v>
      </c>
      <c r="C12" s="23">
        <f>SUM(C10:C11)</f>
        <v>4300</v>
      </c>
    </row>
    <row r="13" spans="1:10" ht="37.9" customHeight="1" x14ac:dyDescent="0.25">
      <c r="A13" s="17"/>
      <c r="B13" s="27"/>
      <c r="C13" s="28"/>
    </row>
    <row r="14" spans="1:10" s="2" customFormat="1" ht="30" customHeight="1" x14ac:dyDescent="0.45">
      <c r="A14" s="29"/>
      <c r="B14" s="30" t="s">
        <v>13</v>
      </c>
      <c r="C14" s="31"/>
      <c r="D14" s="32"/>
      <c r="E14" s="32"/>
      <c r="F14" s="33"/>
      <c r="G14" s="34" t="s">
        <v>52</v>
      </c>
      <c r="H14" s="31"/>
      <c r="I14" s="31"/>
      <c r="J14" s="31"/>
    </row>
    <row r="15" spans="1:10" ht="48" customHeight="1" x14ac:dyDescent="0.25">
      <c r="A15" s="17"/>
      <c r="B15" s="35" t="s">
        <v>14</v>
      </c>
      <c r="C15" s="36" t="s">
        <v>49</v>
      </c>
      <c r="D15" s="36" t="s">
        <v>50</v>
      </c>
      <c r="E15" s="37" t="s">
        <v>51</v>
      </c>
      <c r="F15" s="38"/>
      <c r="G15" s="39" t="s">
        <v>14</v>
      </c>
      <c r="H15" s="40" t="s">
        <v>49</v>
      </c>
      <c r="I15" s="40" t="s">
        <v>50</v>
      </c>
      <c r="J15" s="41" t="s">
        <v>51</v>
      </c>
    </row>
    <row r="16" spans="1:10" ht="30" customHeight="1" x14ac:dyDescent="0.25">
      <c r="A16" s="17"/>
      <c r="B16" s="62" t="s">
        <v>15</v>
      </c>
      <c r="C16" s="64">
        <v>1000</v>
      </c>
      <c r="D16" s="64">
        <v>1000</v>
      </c>
      <c r="E16" s="64">
        <f>住居費[[#This Row],[予算
コスト]]-住居費[[#This Row],[実績
コスト]]</f>
        <v>0</v>
      </c>
      <c r="F16" s="38"/>
      <c r="G16" s="66" t="s">
        <v>53</v>
      </c>
      <c r="H16" s="67"/>
      <c r="I16" s="67"/>
      <c r="J16" s="67">
        <f>娯楽[[#This Row],[予算
コスト]]-娯楽[[#This Row],[実績
コスト]]</f>
        <v>0</v>
      </c>
    </row>
    <row r="17" spans="1:10" ht="30" customHeight="1" x14ac:dyDescent="0.25">
      <c r="A17" s="17"/>
      <c r="B17" s="62" t="s">
        <v>16</v>
      </c>
      <c r="C17" s="64">
        <v>54</v>
      </c>
      <c r="D17" s="64">
        <v>100</v>
      </c>
      <c r="E17" s="64">
        <f>住居費[[#This Row],[予算
コスト]]-住居費[[#This Row],[実績
コスト]]</f>
        <v>-46</v>
      </c>
      <c r="F17" s="38"/>
      <c r="G17" s="66" t="s">
        <v>54</v>
      </c>
      <c r="H17" s="67"/>
      <c r="I17" s="67"/>
      <c r="J17" s="67">
        <f>娯楽[[#This Row],[予算
コスト]]-娯楽[[#This Row],[実績
コスト]]</f>
        <v>0</v>
      </c>
    </row>
    <row r="18" spans="1:10" ht="30" customHeight="1" x14ac:dyDescent="0.25">
      <c r="A18" s="17"/>
      <c r="B18" s="62" t="s">
        <v>17</v>
      </c>
      <c r="C18" s="64">
        <v>44</v>
      </c>
      <c r="D18" s="64">
        <v>56</v>
      </c>
      <c r="E18" s="64">
        <f>住居費[[#This Row],[予算
コスト]]-住居費[[#This Row],[実績
コスト]]</f>
        <v>-12</v>
      </c>
      <c r="F18" s="38"/>
      <c r="G18" s="66" t="s">
        <v>55</v>
      </c>
      <c r="H18" s="67"/>
      <c r="I18" s="67"/>
      <c r="J18" s="67">
        <f>娯楽[[#This Row],[予算
コスト]]-娯楽[[#This Row],[実績
コスト]]</f>
        <v>0</v>
      </c>
    </row>
    <row r="19" spans="1:10" ht="30" customHeight="1" x14ac:dyDescent="0.25">
      <c r="A19" s="17"/>
      <c r="B19" s="62" t="s">
        <v>18</v>
      </c>
      <c r="C19" s="64">
        <v>22</v>
      </c>
      <c r="D19" s="64">
        <v>28</v>
      </c>
      <c r="E19" s="64">
        <f>住居費[[#This Row],[予算
コスト]]-住居費[[#This Row],[実績
コスト]]</f>
        <v>-6</v>
      </c>
      <c r="F19" s="38"/>
      <c r="G19" s="66" t="s">
        <v>56</v>
      </c>
      <c r="H19" s="67"/>
      <c r="I19" s="67"/>
      <c r="J19" s="67">
        <f>娯楽[[#This Row],[予算
コスト]]-娯楽[[#This Row],[実績
コスト]]</f>
        <v>0</v>
      </c>
    </row>
    <row r="20" spans="1:10" ht="30" customHeight="1" x14ac:dyDescent="0.25">
      <c r="A20" s="17"/>
      <c r="B20" s="62" t="s">
        <v>19</v>
      </c>
      <c r="C20" s="64">
        <v>8</v>
      </c>
      <c r="D20" s="64">
        <v>8</v>
      </c>
      <c r="E20" s="64">
        <f>住居費[[#This Row],[予算
コスト]]-住居費[[#This Row],[実績
コスト]]</f>
        <v>0</v>
      </c>
      <c r="F20" s="38"/>
      <c r="G20" s="66" t="s">
        <v>57</v>
      </c>
      <c r="H20" s="67"/>
      <c r="I20" s="67"/>
      <c r="J20" s="67">
        <f>娯楽[[#This Row],[予算
コスト]]-娯楽[[#This Row],[実績
コスト]]</f>
        <v>0</v>
      </c>
    </row>
    <row r="21" spans="1:10" ht="30" customHeight="1" x14ac:dyDescent="0.25">
      <c r="A21" s="17"/>
      <c r="B21" s="62" t="s">
        <v>20</v>
      </c>
      <c r="C21" s="64">
        <v>34</v>
      </c>
      <c r="D21" s="64">
        <v>34</v>
      </c>
      <c r="E21" s="64">
        <f>住居費[[#This Row],[予算
コスト]]-住居費[[#This Row],[実績
コスト]]</f>
        <v>0</v>
      </c>
      <c r="F21" s="38"/>
      <c r="G21" s="66" t="s">
        <v>58</v>
      </c>
      <c r="H21" s="67"/>
      <c r="I21" s="67"/>
      <c r="J21" s="67">
        <f>娯楽[[#This Row],[予算
コスト]]-娯楽[[#This Row],[実績
コスト]]</f>
        <v>0</v>
      </c>
    </row>
    <row r="22" spans="1:10" ht="30" customHeight="1" x14ac:dyDescent="0.25">
      <c r="A22" s="17"/>
      <c r="B22" s="62" t="s">
        <v>21</v>
      </c>
      <c r="C22" s="64">
        <v>10</v>
      </c>
      <c r="D22" s="64">
        <v>10</v>
      </c>
      <c r="E22" s="64">
        <f>住居費[[#This Row],[予算
コスト]]-住居費[[#This Row],[実績
コスト]]</f>
        <v>0</v>
      </c>
      <c r="F22" s="38"/>
      <c r="G22" s="66" t="s">
        <v>24</v>
      </c>
      <c r="H22" s="67"/>
      <c r="I22" s="67"/>
      <c r="J22" s="67">
        <f>娯楽[[#This Row],[予算
コスト]]-娯楽[[#This Row],[実績
コスト]]</f>
        <v>0</v>
      </c>
    </row>
    <row r="23" spans="1:10" ht="30" customHeight="1" x14ac:dyDescent="0.25">
      <c r="A23" s="17"/>
      <c r="B23" s="62" t="s">
        <v>22</v>
      </c>
      <c r="C23" s="64">
        <v>23</v>
      </c>
      <c r="D23" s="64">
        <v>0</v>
      </c>
      <c r="E23" s="64">
        <f>住居費[[#This Row],[予算
コスト]]-住居費[[#This Row],[実績
コスト]]</f>
        <v>23</v>
      </c>
      <c r="F23" s="38"/>
      <c r="G23" s="66" t="s">
        <v>24</v>
      </c>
      <c r="H23" s="67"/>
      <c r="I23" s="67"/>
      <c r="J23" s="67">
        <f>娯楽[[#This Row],[予算
コスト]]-娯楽[[#This Row],[実績
コスト]]</f>
        <v>0</v>
      </c>
    </row>
    <row r="24" spans="1:10" ht="30" customHeight="1" x14ac:dyDescent="0.25">
      <c r="A24" s="17"/>
      <c r="B24" s="62" t="s">
        <v>23</v>
      </c>
      <c r="C24" s="64">
        <v>0</v>
      </c>
      <c r="D24" s="64">
        <v>0</v>
      </c>
      <c r="E24" s="64">
        <f>住居費[[#This Row],[予算
コスト]]-住居費[[#This Row],[実績
コスト]]</f>
        <v>0</v>
      </c>
      <c r="F24" s="38"/>
      <c r="G24" s="66" t="s">
        <v>24</v>
      </c>
      <c r="H24" s="67"/>
      <c r="I24" s="67"/>
      <c r="J24" s="67">
        <f>娯楽[[#This Row],[予算
コスト]]-娯楽[[#This Row],[実績
コスト]]</f>
        <v>0</v>
      </c>
    </row>
    <row r="25" spans="1:10" ht="30" customHeight="1" x14ac:dyDescent="0.25">
      <c r="A25" s="17"/>
      <c r="B25" s="62" t="s">
        <v>24</v>
      </c>
      <c r="C25" s="64">
        <v>0</v>
      </c>
      <c r="D25" s="64">
        <v>0</v>
      </c>
      <c r="E25" s="64">
        <f>住居費[[#This Row],[予算
コスト]]-住居費[[#This Row],[実績
コスト]]</f>
        <v>0</v>
      </c>
      <c r="F25" s="38"/>
      <c r="G25" s="43" t="s">
        <v>25</v>
      </c>
      <c r="H25" s="68"/>
      <c r="I25" s="68"/>
      <c r="J25" s="69">
        <f>SUBTOTAL(109,娯楽[差額])</f>
        <v>0</v>
      </c>
    </row>
    <row r="26" spans="1:10" ht="30" customHeight="1" x14ac:dyDescent="0.25">
      <c r="A26" s="17"/>
      <c r="B26" s="63" t="s">
        <v>25</v>
      </c>
      <c r="C26" s="65"/>
      <c r="D26" s="65"/>
      <c r="E26" s="64">
        <f>SUBTOTAL(109,住居費[差額])</f>
        <v>-41</v>
      </c>
      <c r="F26" s="38"/>
      <c r="G26" s="44"/>
      <c r="H26" s="44"/>
      <c r="I26" s="44"/>
      <c r="J26" s="44"/>
    </row>
    <row r="27" spans="1:10" ht="37.9" customHeight="1" x14ac:dyDescent="0.25">
      <c r="A27" s="17"/>
      <c r="B27" s="45"/>
      <c r="C27" s="46"/>
      <c r="D27" s="46"/>
      <c r="E27" s="46"/>
      <c r="F27" s="38"/>
      <c r="G27" s="44"/>
      <c r="H27" s="44"/>
      <c r="I27" s="44"/>
      <c r="J27" s="44"/>
    </row>
    <row r="28" spans="1:10" s="2" customFormat="1" ht="30" customHeight="1" x14ac:dyDescent="0.25">
      <c r="A28" s="17"/>
      <c r="B28" s="76" t="s">
        <v>26</v>
      </c>
      <c r="C28" s="77"/>
      <c r="D28" s="77"/>
      <c r="E28" s="77"/>
      <c r="F28" s="38"/>
      <c r="G28" s="74" t="s">
        <v>59</v>
      </c>
      <c r="H28" s="74"/>
      <c r="I28" s="74"/>
      <c r="J28" s="74"/>
    </row>
    <row r="29" spans="1:10" ht="48" customHeight="1" x14ac:dyDescent="0.25">
      <c r="A29" s="17"/>
      <c r="B29" s="47" t="s">
        <v>14</v>
      </c>
      <c r="C29" s="40" t="s">
        <v>49</v>
      </c>
      <c r="D29" s="40" t="s">
        <v>50</v>
      </c>
      <c r="E29" s="41" t="s">
        <v>51</v>
      </c>
      <c r="F29" s="38"/>
      <c r="G29" s="48" t="s">
        <v>14</v>
      </c>
      <c r="H29" s="40" t="s">
        <v>49</v>
      </c>
      <c r="I29" s="40" t="s">
        <v>50</v>
      </c>
      <c r="J29" s="41" t="s">
        <v>51</v>
      </c>
    </row>
    <row r="30" spans="1:10" ht="30" customHeight="1" x14ac:dyDescent="0.25">
      <c r="A30" s="17"/>
      <c r="B30" s="66" t="s">
        <v>27</v>
      </c>
      <c r="C30" s="67"/>
      <c r="D30" s="67"/>
      <c r="E30" s="67">
        <f>交通費[[#This Row],[予算
コスト]]-交通費[[#This Row],[実績
コスト]]</f>
        <v>0</v>
      </c>
      <c r="F30" s="38"/>
      <c r="G30" s="66" t="s">
        <v>60</v>
      </c>
      <c r="H30" s="67"/>
      <c r="I30" s="67"/>
      <c r="J30" s="67">
        <f>ローン[[#This Row],[予算
コスト]]-ローン[[#This Row],[実績
コスト]]</f>
        <v>0</v>
      </c>
    </row>
    <row r="31" spans="1:10" ht="30" customHeight="1" x14ac:dyDescent="0.25">
      <c r="A31" s="17"/>
      <c r="B31" s="66" t="s">
        <v>28</v>
      </c>
      <c r="C31" s="67"/>
      <c r="D31" s="67"/>
      <c r="E31" s="67">
        <f>交通費[[#This Row],[予算
コスト]]-交通費[[#This Row],[実績
コスト]]</f>
        <v>0</v>
      </c>
      <c r="F31" s="38"/>
      <c r="G31" s="66" t="s">
        <v>61</v>
      </c>
      <c r="H31" s="67"/>
      <c r="I31" s="67"/>
      <c r="J31" s="67">
        <f>ローン[[#This Row],[予算
コスト]]-ローン[[#This Row],[実績
コスト]]</f>
        <v>0</v>
      </c>
    </row>
    <row r="32" spans="1:10" ht="30" customHeight="1" x14ac:dyDescent="0.25">
      <c r="A32" s="17"/>
      <c r="B32" s="66" t="s">
        <v>29</v>
      </c>
      <c r="C32" s="67"/>
      <c r="D32" s="67"/>
      <c r="E32" s="67">
        <f>交通費[[#This Row],[予算
コスト]]-交通費[[#This Row],[実績
コスト]]</f>
        <v>0</v>
      </c>
      <c r="F32" s="38"/>
      <c r="G32" s="66" t="s">
        <v>62</v>
      </c>
      <c r="H32" s="67"/>
      <c r="I32" s="67"/>
      <c r="J32" s="67">
        <f>ローン[[#This Row],[予算
コスト]]-ローン[[#This Row],[実績
コスト]]</f>
        <v>0</v>
      </c>
    </row>
    <row r="33" spans="1:10" ht="30" customHeight="1" x14ac:dyDescent="0.25">
      <c r="A33" s="17"/>
      <c r="B33" s="66" t="s">
        <v>30</v>
      </c>
      <c r="C33" s="67"/>
      <c r="D33" s="67"/>
      <c r="E33" s="67">
        <f>交通費[[#This Row],[予算
コスト]]-交通費[[#This Row],[実績
コスト]]</f>
        <v>0</v>
      </c>
      <c r="F33" s="38"/>
      <c r="G33" s="66" t="s">
        <v>62</v>
      </c>
      <c r="H33" s="67"/>
      <c r="I33" s="67"/>
      <c r="J33" s="67">
        <f>ローン[[#This Row],[予算
コスト]]-ローン[[#This Row],[実績
コスト]]</f>
        <v>0</v>
      </c>
    </row>
    <row r="34" spans="1:10" ht="30" customHeight="1" x14ac:dyDescent="0.25">
      <c r="A34" s="17"/>
      <c r="B34" s="66" t="s">
        <v>31</v>
      </c>
      <c r="C34" s="67"/>
      <c r="D34" s="67"/>
      <c r="E34" s="67">
        <f>交通費[[#This Row],[予算
コスト]]-交通費[[#This Row],[実績
コスト]]</f>
        <v>0</v>
      </c>
      <c r="F34" s="38"/>
      <c r="G34" s="66" t="s">
        <v>62</v>
      </c>
      <c r="H34" s="67"/>
      <c r="I34" s="67"/>
      <c r="J34" s="67">
        <f>ローン[[#This Row],[予算
コスト]]-ローン[[#This Row],[実績
コスト]]</f>
        <v>0</v>
      </c>
    </row>
    <row r="35" spans="1:10" ht="30" customHeight="1" x14ac:dyDescent="0.25">
      <c r="A35" s="17"/>
      <c r="B35" s="66" t="s">
        <v>32</v>
      </c>
      <c r="C35" s="67"/>
      <c r="D35" s="67"/>
      <c r="E35" s="67">
        <f>交通費[[#This Row],[予算
コスト]]-交通費[[#This Row],[実績
コスト]]</f>
        <v>0</v>
      </c>
      <c r="F35" s="38"/>
      <c r="G35" s="66" t="s">
        <v>24</v>
      </c>
      <c r="H35" s="67"/>
      <c r="I35" s="67"/>
      <c r="J35" s="67">
        <f>ローン[[#This Row],[予算
コスト]]-ローン[[#This Row],[実績
コスト]]</f>
        <v>0</v>
      </c>
    </row>
    <row r="36" spans="1:10" ht="30" customHeight="1" x14ac:dyDescent="0.25">
      <c r="A36" s="17"/>
      <c r="B36" s="66" t="s">
        <v>24</v>
      </c>
      <c r="C36" s="67"/>
      <c r="D36" s="67"/>
      <c r="E36" s="67">
        <f>交通費[[#This Row],[予算
コスト]]-交通費[[#This Row],[実績
コスト]]</f>
        <v>0</v>
      </c>
      <c r="F36" s="38"/>
      <c r="G36" s="70" t="s">
        <v>25</v>
      </c>
      <c r="H36" s="71"/>
      <c r="I36" s="71"/>
      <c r="J36" s="69">
        <f>SUBTOTAL(109,ローン[差額])</f>
        <v>0</v>
      </c>
    </row>
    <row r="37" spans="1:10" ht="30" customHeight="1" x14ac:dyDescent="0.25">
      <c r="A37" s="17"/>
      <c r="B37" s="70" t="s">
        <v>25</v>
      </c>
      <c r="C37" s="71"/>
      <c r="D37" s="71"/>
      <c r="E37" s="69">
        <f>SUBTOTAL(109,交通費[差額])</f>
        <v>0</v>
      </c>
      <c r="F37" s="38"/>
      <c r="G37" s="45"/>
      <c r="H37" s="49"/>
      <c r="I37" s="49"/>
      <c r="J37" s="49"/>
    </row>
    <row r="38" spans="1:10" ht="37.9" customHeight="1" x14ac:dyDescent="0.25">
      <c r="A38" s="17"/>
      <c r="B38" s="50"/>
      <c r="C38" s="51"/>
      <c r="D38" s="51"/>
      <c r="E38" s="46"/>
      <c r="F38" s="38"/>
      <c r="G38" s="86"/>
      <c r="H38" s="86"/>
      <c r="I38" s="86"/>
      <c r="J38" s="86"/>
    </row>
    <row r="39" spans="1:10" s="2" customFormat="1" ht="30" customHeight="1" x14ac:dyDescent="0.25">
      <c r="A39" s="17"/>
      <c r="B39" s="74" t="s">
        <v>29</v>
      </c>
      <c r="C39" s="75"/>
      <c r="D39" s="75"/>
      <c r="E39" s="75"/>
      <c r="F39" s="38"/>
      <c r="G39" s="74" t="s">
        <v>63</v>
      </c>
      <c r="H39" s="75"/>
      <c r="I39" s="75"/>
      <c r="J39" s="75"/>
    </row>
    <row r="40" spans="1:10" ht="48" customHeight="1" x14ac:dyDescent="0.25">
      <c r="A40" s="17"/>
      <c r="B40" s="48" t="s">
        <v>14</v>
      </c>
      <c r="C40" s="40" t="s">
        <v>49</v>
      </c>
      <c r="D40" s="40" t="s">
        <v>50</v>
      </c>
      <c r="E40" s="41" t="s">
        <v>51</v>
      </c>
      <c r="F40" s="38"/>
      <c r="G40" s="39" t="s">
        <v>14</v>
      </c>
      <c r="H40" s="40" t="s">
        <v>49</v>
      </c>
      <c r="I40" s="40" t="s">
        <v>50</v>
      </c>
      <c r="J40" s="41" t="s">
        <v>51</v>
      </c>
    </row>
    <row r="41" spans="1:10" ht="30" customHeight="1" x14ac:dyDescent="0.25">
      <c r="A41" s="17"/>
      <c r="B41" s="66" t="s">
        <v>33</v>
      </c>
      <c r="C41" s="67"/>
      <c r="D41" s="67"/>
      <c r="E41" s="67">
        <f>保険料[[#This Row],[予算
コスト]]-保険料[[#This Row],[実績
コスト]]</f>
        <v>0</v>
      </c>
      <c r="F41" s="38"/>
      <c r="G41" s="66" t="s">
        <v>64</v>
      </c>
      <c r="H41" s="67"/>
      <c r="I41" s="67"/>
      <c r="J41" s="67">
        <f>税金[[#This Row],[予算
コスト]]-税金[[#This Row],[実績
コスト]]</f>
        <v>0</v>
      </c>
    </row>
    <row r="42" spans="1:10" ht="30" customHeight="1" x14ac:dyDescent="0.25">
      <c r="A42" s="17"/>
      <c r="B42" s="66" t="s">
        <v>34</v>
      </c>
      <c r="C42" s="67"/>
      <c r="D42" s="67"/>
      <c r="E42" s="67">
        <f>保険料[[#This Row],[予算
コスト]]-保険料[[#This Row],[実績
コスト]]</f>
        <v>0</v>
      </c>
      <c r="F42" s="38"/>
      <c r="G42" s="66" t="s">
        <v>65</v>
      </c>
      <c r="H42" s="67"/>
      <c r="I42" s="67"/>
      <c r="J42" s="67">
        <f>税金[[#This Row],[予算
コスト]]-税金[[#This Row],[実績
コスト]]</f>
        <v>0</v>
      </c>
    </row>
    <row r="43" spans="1:10" ht="30" customHeight="1" x14ac:dyDescent="0.25">
      <c r="A43" s="17"/>
      <c r="B43" s="66" t="s">
        <v>35</v>
      </c>
      <c r="C43" s="67"/>
      <c r="D43" s="67"/>
      <c r="E43" s="67">
        <f>保険料[[#This Row],[予算
コスト]]-保険料[[#This Row],[実績
コスト]]</f>
        <v>0</v>
      </c>
      <c r="F43" s="38"/>
      <c r="G43" s="66" t="s">
        <v>66</v>
      </c>
      <c r="H43" s="67"/>
      <c r="I43" s="67"/>
      <c r="J43" s="67">
        <f>税金[[#This Row],[予算
コスト]]-税金[[#This Row],[実績
コスト]]</f>
        <v>0</v>
      </c>
    </row>
    <row r="44" spans="1:10" ht="30" customHeight="1" x14ac:dyDescent="0.25">
      <c r="A44" s="17"/>
      <c r="B44" s="66" t="s">
        <v>24</v>
      </c>
      <c r="C44" s="67"/>
      <c r="D44" s="67"/>
      <c r="E44" s="67">
        <f>保険料[[#This Row],[予算
コスト]]-保険料[[#This Row],[実績
コスト]]</f>
        <v>0</v>
      </c>
      <c r="F44" s="38"/>
      <c r="G44" s="66" t="s">
        <v>24</v>
      </c>
      <c r="H44" s="67"/>
      <c r="I44" s="67"/>
      <c r="J44" s="67">
        <f>税金[[#This Row],[予算
コスト]]-税金[[#This Row],[実績
コスト]]</f>
        <v>0</v>
      </c>
    </row>
    <row r="45" spans="1:10" ht="30" customHeight="1" x14ac:dyDescent="0.25">
      <c r="A45" s="17"/>
      <c r="B45" s="70" t="s">
        <v>25</v>
      </c>
      <c r="C45" s="72"/>
      <c r="D45" s="72"/>
      <c r="E45" s="69">
        <f>SUBTOTAL(109,保険料[差額])</f>
        <v>0</v>
      </c>
      <c r="F45" s="38"/>
      <c r="G45" s="70" t="s">
        <v>25</v>
      </c>
      <c r="H45" s="71"/>
      <c r="I45" s="71"/>
      <c r="J45" s="69">
        <f>SUBTOTAL(109,税金[差額])</f>
        <v>0</v>
      </c>
    </row>
    <row r="46" spans="1:10" ht="37.9" customHeight="1" x14ac:dyDescent="0.25">
      <c r="A46" s="17"/>
      <c r="B46" s="52"/>
      <c r="C46" s="53"/>
      <c r="D46" s="53"/>
      <c r="E46" s="42"/>
      <c r="F46" s="38"/>
      <c r="G46" s="44"/>
      <c r="H46" s="44"/>
      <c r="I46" s="44"/>
      <c r="J46" s="44"/>
    </row>
    <row r="47" spans="1:10" s="2" customFormat="1" ht="30" customHeight="1" x14ac:dyDescent="0.25">
      <c r="A47" s="17"/>
      <c r="B47" s="76" t="s">
        <v>36</v>
      </c>
      <c r="C47" s="77"/>
      <c r="D47" s="77"/>
      <c r="E47" s="77"/>
      <c r="F47" s="38"/>
      <c r="G47" s="74" t="s">
        <v>67</v>
      </c>
      <c r="H47" s="75"/>
      <c r="I47" s="75"/>
      <c r="J47" s="75"/>
    </row>
    <row r="48" spans="1:10" ht="49.9" customHeight="1" x14ac:dyDescent="0.25">
      <c r="A48" s="17"/>
      <c r="B48" s="54" t="s">
        <v>14</v>
      </c>
      <c r="C48" s="40" t="s">
        <v>49</v>
      </c>
      <c r="D48" s="40" t="s">
        <v>50</v>
      </c>
      <c r="E48" s="41" t="s">
        <v>51</v>
      </c>
      <c r="F48" s="38"/>
      <c r="G48" s="39" t="s">
        <v>14</v>
      </c>
      <c r="H48" s="40" t="s">
        <v>49</v>
      </c>
      <c r="I48" s="40" t="s">
        <v>50</v>
      </c>
      <c r="J48" s="41" t="s">
        <v>51</v>
      </c>
    </row>
    <row r="49" spans="1:10" ht="30" customHeight="1" x14ac:dyDescent="0.25">
      <c r="A49" s="17"/>
      <c r="B49" s="66" t="s">
        <v>37</v>
      </c>
      <c r="C49" s="67"/>
      <c r="D49" s="67"/>
      <c r="E49" s="67">
        <f>食費[[#This Row],[予算
コスト]]-食費[[#This Row],[実績
コスト]]</f>
        <v>0</v>
      </c>
      <c r="F49" s="38"/>
      <c r="G49" s="66" t="s">
        <v>68</v>
      </c>
      <c r="H49" s="67"/>
      <c r="I49" s="67"/>
      <c r="J49" s="67">
        <f>貯蓄[[#This Row],[予算
コスト]]-貯蓄[[#This Row],[実績
コスト]]</f>
        <v>0</v>
      </c>
    </row>
    <row r="50" spans="1:10" ht="30" customHeight="1" x14ac:dyDescent="0.25">
      <c r="A50" s="17"/>
      <c r="B50" s="66" t="s">
        <v>38</v>
      </c>
      <c r="C50" s="67"/>
      <c r="D50" s="67"/>
      <c r="E50" s="67">
        <f>食費[[#This Row],[予算
コスト]]-食費[[#This Row],[実績
コスト]]</f>
        <v>0</v>
      </c>
      <c r="F50" s="38"/>
      <c r="G50" s="66" t="s">
        <v>69</v>
      </c>
      <c r="H50" s="67"/>
      <c r="I50" s="67"/>
      <c r="J50" s="67">
        <f>貯蓄[[#This Row],[予算
コスト]]-貯蓄[[#This Row],[実績
コスト]]</f>
        <v>0</v>
      </c>
    </row>
    <row r="51" spans="1:10" ht="30" customHeight="1" x14ac:dyDescent="0.25">
      <c r="A51" s="17"/>
      <c r="B51" s="66" t="s">
        <v>24</v>
      </c>
      <c r="C51" s="67"/>
      <c r="D51" s="67"/>
      <c r="E51" s="67">
        <f>食費[[#This Row],[予算
コスト]]-食費[[#This Row],[実績
コスト]]</f>
        <v>0</v>
      </c>
      <c r="F51" s="38"/>
      <c r="G51" s="66" t="s">
        <v>24</v>
      </c>
      <c r="H51" s="67"/>
      <c r="I51" s="67"/>
      <c r="J51" s="67">
        <f>貯蓄[[#This Row],[予算
コスト]]-貯蓄[[#This Row],[実績
コスト]]</f>
        <v>0</v>
      </c>
    </row>
    <row r="52" spans="1:10" ht="30" customHeight="1" x14ac:dyDescent="0.25">
      <c r="A52" s="17"/>
      <c r="B52" s="70" t="s">
        <v>25</v>
      </c>
      <c r="C52" s="72"/>
      <c r="D52" s="72"/>
      <c r="E52" s="69">
        <f>SUBTOTAL(109,食費[差額])</f>
        <v>0</v>
      </c>
      <c r="F52" s="38"/>
      <c r="G52" s="70" t="s">
        <v>25</v>
      </c>
      <c r="H52" s="71"/>
      <c r="I52" s="71"/>
      <c r="J52" s="69">
        <f>SUBTOTAL(109,貯蓄[差額])</f>
        <v>0</v>
      </c>
    </row>
    <row r="53" spans="1:10" ht="37.9" customHeight="1" x14ac:dyDescent="0.25">
      <c r="A53" s="17"/>
      <c r="B53" s="55"/>
      <c r="C53" s="49"/>
      <c r="D53" s="49"/>
      <c r="E53" s="49"/>
      <c r="F53" s="38"/>
      <c r="G53" s="56"/>
      <c r="H53" s="57"/>
      <c r="I53" s="57"/>
      <c r="J53" s="57"/>
    </row>
    <row r="54" spans="1:10" s="2" customFormat="1" ht="30" customHeight="1" x14ac:dyDescent="0.25">
      <c r="A54" s="17"/>
      <c r="B54" s="76" t="s">
        <v>39</v>
      </c>
      <c r="C54" s="77"/>
      <c r="D54" s="77"/>
      <c r="E54" s="77"/>
      <c r="F54" s="38"/>
      <c r="G54" s="74" t="s">
        <v>70</v>
      </c>
      <c r="H54" s="75"/>
      <c r="I54" s="75"/>
      <c r="J54" s="75"/>
    </row>
    <row r="55" spans="1:10" ht="48" customHeight="1" x14ac:dyDescent="0.25">
      <c r="A55" s="17"/>
      <c r="B55" s="58" t="s">
        <v>14</v>
      </c>
      <c r="C55" s="40" t="s">
        <v>49</v>
      </c>
      <c r="D55" s="40" t="s">
        <v>50</v>
      </c>
      <c r="E55" s="41" t="s">
        <v>51</v>
      </c>
      <c r="F55" s="38"/>
      <c r="G55" s="48" t="s">
        <v>14</v>
      </c>
      <c r="H55" s="40" t="s">
        <v>49</v>
      </c>
      <c r="I55" s="40" t="s">
        <v>50</v>
      </c>
      <c r="J55" s="41" t="s">
        <v>51</v>
      </c>
    </row>
    <row r="56" spans="1:10" ht="30" customHeight="1" x14ac:dyDescent="0.25">
      <c r="A56" s="17"/>
      <c r="B56" s="66" t="s">
        <v>36</v>
      </c>
      <c r="C56" s="67"/>
      <c r="D56" s="67"/>
      <c r="E56" s="67">
        <f>ペット費用[[#This Row],[予算
コスト]]-ペット費用[[#This Row],[実績
コスト]]</f>
        <v>0</v>
      </c>
      <c r="F56" s="38"/>
      <c r="G56" s="66" t="s">
        <v>71</v>
      </c>
      <c r="H56" s="67"/>
      <c r="I56" s="67"/>
      <c r="J56" s="67">
        <f>贈答品[[#This Row],[予算
コスト]]-贈答品[[#This Row],[実績
コスト]]</f>
        <v>0</v>
      </c>
    </row>
    <row r="57" spans="1:10" ht="30" customHeight="1" x14ac:dyDescent="0.25">
      <c r="A57" s="17"/>
      <c r="B57" s="66" t="s">
        <v>40</v>
      </c>
      <c r="C57" s="67"/>
      <c r="D57" s="67"/>
      <c r="E57" s="67">
        <f>ペット費用[[#This Row],[予算
コスト]]-ペット費用[[#This Row],[実績
コスト]]</f>
        <v>0</v>
      </c>
      <c r="F57" s="38"/>
      <c r="G57" s="66" t="s">
        <v>72</v>
      </c>
      <c r="H57" s="67"/>
      <c r="I57" s="67"/>
      <c r="J57" s="67">
        <f>贈答品[[#This Row],[予算
コスト]]-贈答品[[#This Row],[実績
コスト]]</f>
        <v>0</v>
      </c>
    </row>
    <row r="58" spans="1:10" ht="30" customHeight="1" x14ac:dyDescent="0.25">
      <c r="A58" s="17"/>
      <c r="B58" s="66" t="s">
        <v>41</v>
      </c>
      <c r="C58" s="67"/>
      <c r="D58" s="67"/>
      <c r="E58" s="67">
        <f>ペット費用[[#This Row],[予算
コスト]]-ペット費用[[#This Row],[実績
コスト]]</f>
        <v>0</v>
      </c>
      <c r="F58" s="38"/>
      <c r="G58" s="66" t="s">
        <v>73</v>
      </c>
      <c r="H58" s="67"/>
      <c r="I58" s="67"/>
      <c r="J58" s="67">
        <f>贈答品[[#This Row],[予算
コスト]]-贈答品[[#This Row],[実績
コスト]]</f>
        <v>0</v>
      </c>
    </row>
    <row r="59" spans="1:10" ht="30" customHeight="1" x14ac:dyDescent="0.25">
      <c r="A59" s="17"/>
      <c r="B59" s="66" t="s">
        <v>42</v>
      </c>
      <c r="C59" s="67"/>
      <c r="D59" s="67"/>
      <c r="E59" s="67">
        <f>ペット費用[[#This Row],[予算
コスト]]-ペット費用[[#This Row],[実績
コスト]]</f>
        <v>0</v>
      </c>
      <c r="F59" s="38"/>
      <c r="G59" s="70" t="s">
        <v>25</v>
      </c>
      <c r="H59" s="72"/>
      <c r="I59" s="72"/>
      <c r="J59" s="69">
        <f>SUBTOTAL(109,贈答品[差額])</f>
        <v>0</v>
      </c>
    </row>
    <row r="60" spans="1:10" ht="30" customHeight="1" x14ac:dyDescent="0.25">
      <c r="A60" s="17"/>
      <c r="B60" s="66" t="s">
        <v>24</v>
      </c>
      <c r="C60" s="67"/>
      <c r="D60" s="67"/>
      <c r="E60" s="67">
        <f>ペット費用[[#This Row],[予算
コスト]]-ペット費用[[#This Row],[実績
コスト]]</f>
        <v>0</v>
      </c>
      <c r="F60" s="38"/>
      <c r="G60" s="45"/>
      <c r="H60" s="51"/>
      <c r="I60" s="51"/>
      <c r="J60" s="46"/>
    </row>
    <row r="61" spans="1:10" ht="30" customHeight="1" x14ac:dyDescent="0.25">
      <c r="A61" s="17"/>
      <c r="B61" s="70" t="s">
        <v>25</v>
      </c>
      <c r="C61" s="73"/>
      <c r="D61" s="73"/>
      <c r="E61" s="73">
        <f>SUBTOTAL(109,ペット費用[差額])</f>
        <v>0</v>
      </c>
      <c r="F61" s="38"/>
      <c r="G61" s="45"/>
      <c r="H61" s="51"/>
      <c r="I61" s="51"/>
      <c r="J61" s="46"/>
    </row>
    <row r="62" spans="1:10" ht="37.9" customHeight="1" x14ac:dyDescent="0.25">
      <c r="A62" s="17"/>
      <c r="B62" s="50"/>
      <c r="C62" s="59"/>
      <c r="D62" s="59"/>
      <c r="E62" s="59"/>
      <c r="F62" s="38"/>
      <c r="G62" s="60"/>
      <c r="H62" s="51"/>
      <c r="I62" s="51"/>
      <c r="J62" s="51"/>
    </row>
    <row r="63" spans="1:10" s="2" customFormat="1" ht="30" customHeight="1" x14ac:dyDescent="0.25">
      <c r="A63" s="17"/>
      <c r="B63" s="78" t="s">
        <v>43</v>
      </c>
      <c r="C63" s="79"/>
      <c r="D63" s="79"/>
      <c r="E63" s="79"/>
      <c r="F63" s="38"/>
      <c r="G63" s="76" t="s">
        <v>74</v>
      </c>
      <c r="H63" s="77"/>
      <c r="I63" s="77"/>
      <c r="J63" s="77"/>
    </row>
    <row r="64" spans="1:10" ht="48" customHeight="1" x14ac:dyDescent="0.25">
      <c r="A64" s="17"/>
      <c r="B64" s="39" t="s">
        <v>14</v>
      </c>
      <c r="C64" s="40" t="s">
        <v>49</v>
      </c>
      <c r="D64" s="40" t="s">
        <v>50</v>
      </c>
      <c r="E64" s="41" t="s">
        <v>51</v>
      </c>
      <c r="F64" s="38"/>
      <c r="G64" s="61" t="s">
        <v>74</v>
      </c>
      <c r="H64" s="40" t="s">
        <v>49</v>
      </c>
      <c r="I64" s="40" t="s">
        <v>50</v>
      </c>
      <c r="J64" s="41" t="s">
        <v>51</v>
      </c>
    </row>
    <row r="65" spans="1:10" ht="30" customHeight="1" x14ac:dyDescent="0.25">
      <c r="A65" s="17"/>
      <c r="B65" s="66" t="s">
        <v>40</v>
      </c>
      <c r="C65" s="67"/>
      <c r="D65" s="67"/>
      <c r="E65" s="67">
        <f>日常生活関連費[[#This Row],[予算
コスト]]-日常生活関連費[[#This Row],[実績
コスト]]</f>
        <v>0</v>
      </c>
      <c r="F65" s="38"/>
      <c r="G65" s="66" t="s">
        <v>75</v>
      </c>
      <c r="H65" s="67"/>
      <c r="I65" s="67"/>
      <c r="J65" s="67">
        <f>法務[[#This Row],[予算
コスト]]-法務[[#This Row],[実績
コスト]]</f>
        <v>0</v>
      </c>
    </row>
    <row r="66" spans="1:10" ht="30" customHeight="1" x14ac:dyDescent="0.25">
      <c r="A66" s="17"/>
      <c r="B66" s="66" t="s">
        <v>44</v>
      </c>
      <c r="C66" s="67"/>
      <c r="D66" s="67"/>
      <c r="E66" s="67">
        <f>日常生活関連費[[#This Row],[予算
コスト]]-日常生活関連費[[#This Row],[実績
コスト]]</f>
        <v>0</v>
      </c>
      <c r="F66" s="38"/>
      <c r="G66" s="66" t="s">
        <v>76</v>
      </c>
      <c r="H66" s="67"/>
      <c r="I66" s="67"/>
      <c r="J66" s="67">
        <f>法務[[#This Row],[予算
コスト]]-法務[[#This Row],[実績
コスト]]</f>
        <v>0</v>
      </c>
    </row>
    <row r="67" spans="1:10" ht="30" customHeight="1" x14ac:dyDescent="0.25">
      <c r="A67" s="17"/>
      <c r="B67" s="66" t="s">
        <v>45</v>
      </c>
      <c r="C67" s="67"/>
      <c r="D67" s="67"/>
      <c r="E67" s="67">
        <f>日常生活関連費[[#This Row],[予算
コスト]]-日常生活関連費[[#This Row],[実績
コスト]]</f>
        <v>0</v>
      </c>
      <c r="F67" s="38"/>
      <c r="G67" s="66" t="s">
        <v>77</v>
      </c>
      <c r="H67" s="67"/>
      <c r="I67" s="67"/>
      <c r="J67" s="67">
        <f>法務[[#This Row],[予算
コスト]]-法務[[#This Row],[実績
コスト]]</f>
        <v>0</v>
      </c>
    </row>
    <row r="68" spans="1:10" ht="30" customHeight="1" x14ac:dyDescent="0.25">
      <c r="A68" s="17"/>
      <c r="B68" s="66" t="s">
        <v>46</v>
      </c>
      <c r="C68" s="67"/>
      <c r="D68" s="67"/>
      <c r="E68" s="67">
        <f>日常生活関連費[[#This Row],[予算
コスト]]-日常生活関連費[[#This Row],[実績
コスト]]</f>
        <v>0</v>
      </c>
      <c r="F68" s="38"/>
      <c r="G68" s="66" t="s">
        <v>24</v>
      </c>
      <c r="H68" s="67"/>
      <c r="I68" s="67"/>
      <c r="J68" s="67">
        <f>法務[[#This Row],[予算
コスト]]-法務[[#This Row],[実績
コスト]]</f>
        <v>0</v>
      </c>
    </row>
    <row r="69" spans="1:10" ht="30" customHeight="1" x14ac:dyDescent="0.25">
      <c r="A69" s="17"/>
      <c r="B69" s="66" t="s">
        <v>47</v>
      </c>
      <c r="C69" s="67"/>
      <c r="D69" s="67"/>
      <c r="E69" s="67">
        <f>日常生活関連費[[#This Row],[予算
コスト]]-日常生活関連費[[#This Row],[実績
コスト]]</f>
        <v>0</v>
      </c>
      <c r="F69" s="38"/>
      <c r="G69" s="70" t="s">
        <v>25</v>
      </c>
      <c r="H69" s="72"/>
      <c r="I69" s="72"/>
      <c r="J69" s="69">
        <f>SUBTOTAL(109,法務[差額])</f>
        <v>0</v>
      </c>
    </row>
    <row r="70" spans="1:10" ht="30" customHeight="1" x14ac:dyDescent="0.25">
      <c r="A70" s="17"/>
      <c r="B70" s="66" t="s">
        <v>48</v>
      </c>
      <c r="C70" s="67"/>
      <c r="D70" s="67"/>
      <c r="E70" s="67">
        <f>日常生活関連費[[#This Row],[予算
コスト]]-日常生活関連費[[#This Row],[実績
コスト]]</f>
        <v>0</v>
      </c>
      <c r="F70" s="38"/>
      <c r="G70" s="44"/>
      <c r="H70" s="44"/>
      <c r="I70" s="44"/>
      <c r="J70" s="44"/>
    </row>
    <row r="71" spans="1:10" ht="30" customHeight="1" x14ac:dyDescent="0.25">
      <c r="A71" s="17"/>
      <c r="B71" s="66" t="s">
        <v>24</v>
      </c>
      <c r="C71" s="67"/>
      <c r="D71" s="67"/>
      <c r="E71" s="67">
        <f>日常生活関連費[[#This Row],[予算
コスト]]-日常生活関連費[[#This Row],[実績
コスト]]</f>
        <v>0</v>
      </c>
      <c r="F71" s="38"/>
      <c r="G71" s="44"/>
      <c r="H71" s="44"/>
      <c r="I71" s="44"/>
      <c r="J71" s="44"/>
    </row>
    <row r="72" spans="1:10" ht="30" customHeight="1" x14ac:dyDescent="0.25">
      <c r="A72" s="17"/>
      <c r="B72" s="70" t="s">
        <v>25</v>
      </c>
      <c r="C72" s="72"/>
      <c r="D72" s="72"/>
      <c r="E72" s="69">
        <f>SUBTOTAL(109,日常生活関連費[差額])</f>
        <v>0</v>
      </c>
      <c r="F72" s="38"/>
      <c r="G72" s="44"/>
      <c r="H72" s="44"/>
      <c r="I72" s="44"/>
      <c r="J72" s="44"/>
    </row>
    <row r="73" spans="1:10" ht="30" customHeight="1" x14ac:dyDescent="0.25">
      <c r="A73" s="17"/>
      <c r="B73" s="7"/>
      <c r="C73" s="7"/>
      <c r="D73" s="7"/>
      <c r="E73" s="7"/>
      <c r="F73" s="38"/>
      <c r="G73" s="87" t="s">
        <v>78</v>
      </c>
      <c r="H73" s="87"/>
      <c r="I73" s="87"/>
      <c r="J73" s="82">
        <f>SUBTOTAL(109,住居費[予算
コスト],交通費[予算
コスト],保険料[予算
コスト],食費[予算
コスト],ペット費用[予算
コスト],日常生活関連費[予算
コスト],娯楽[予算
コスト],ローン[予算
コスト],税金[予算
コスト],貯蓄[予算
コスト],贈答品[予算
コスト],法務[予算
コスト])</f>
        <v>1195</v>
      </c>
    </row>
    <row r="74" spans="1:10" ht="30" customHeight="1" x14ac:dyDescent="0.25">
      <c r="A74" s="17"/>
      <c r="F74" s="38"/>
      <c r="G74" s="87"/>
      <c r="H74" s="87"/>
      <c r="I74" s="87"/>
      <c r="J74" s="82"/>
    </row>
    <row r="75" spans="1:10" ht="30" customHeight="1" x14ac:dyDescent="0.25">
      <c r="A75" s="17"/>
      <c r="F75" s="38"/>
      <c r="G75" s="84" t="s">
        <v>79</v>
      </c>
      <c r="H75" s="84"/>
      <c r="I75" s="84"/>
      <c r="J75" s="83">
        <f>SUBTOTAL(109,住居費[実績
コスト],交通費[実績
コスト],保険料[実績
コスト],食費[実績
コスト],ペット費用[実績
コスト],日常生活関連費[実績
コスト],娯楽[実績
コスト],ローン[実績
コスト],税金[実績
コスト],貯蓄[実績
コスト],贈答品[実績
コスト],法務[実績
コスト])</f>
        <v>1236</v>
      </c>
    </row>
    <row r="76" spans="1:10" ht="30" customHeight="1" x14ac:dyDescent="0.25">
      <c r="A76" s="17"/>
      <c r="F76" s="38"/>
      <c r="G76" s="84"/>
      <c r="H76" s="84"/>
      <c r="I76" s="84"/>
      <c r="J76" s="83"/>
    </row>
    <row r="77" spans="1:10" ht="24.95" customHeight="1" x14ac:dyDescent="0.25">
      <c r="A77" s="17"/>
      <c r="F77" s="38"/>
      <c r="G77" s="80" t="s">
        <v>80</v>
      </c>
      <c r="H77" s="80"/>
      <c r="I77" s="80"/>
      <c r="J77" s="81">
        <f>J73-J75</f>
        <v>-41</v>
      </c>
    </row>
    <row r="78" spans="1:10" ht="24.95" customHeight="1" x14ac:dyDescent="0.25">
      <c r="A78" s="17"/>
      <c r="F78" s="38"/>
      <c r="G78" s="80"/>
      <c r="H78" s="80"/>
      <c r="I78" s="80"/>
      <c r="J78" s="81"/>
    </row>
    <row r="79" spans="1:10" ht="24.95" customHeight="1" x14ac:dyDescent="0.25">
      <c r="A79" s="17"/>
      <c r="F79" s="38"/>
    </row>
    <row r="80" spans="1:10" ht="24.95" customHeight="1" x14ac:dyDescent="0.25">
      <c r="A80" s="17"/>
      <c r="F80" s="38"/>
    </row>
    <row r="81" spans="1:6" ht="24.95" customHeight="1" x14ac:dyDescent="0.25">
      <c r="A81" s="17"/>
      <c r="F81" s="38"/>
    </row>
  </sheetData>
  <mergeCells count="26">
    <mergeCell ref="B2:H2"/>
    <mergeCell ref="G38:J38"/>
    <mergeCell ref="G73:I74"/>
    <mergeCell ref="E4:G5"/>
    <mergeCell ref="E6:G7"/>
    <mergeCell ref="E8:G9"/>
    <mergeCell ref="B4:C4"/>
    <mergeCell ref="B9:C9"/>
    <mergeCell ref="H4:H5"/>
    <mergeCell ref="H6:H7"/>
    <mergeCell ref="H8:H9"/>
    <mergeCell ref="B28:E28"/>
    <mergeCell ref="B39:E39"/>
    <mergeCell ref="G28:J28"/>
    <mergeCell ref="G39:J39"/>
    <mergeCell ref="B47:E47"/>
    <mergeCell ref="G77:I78"/>
    <mergeCell ref="J77:J78"/>
    <mergeCell ref="J73:J74"/>
    <mergeCell ref="J75:J76"/>
    <mergeCell ref="G75:I76"/>
    <mergeCell ref="G47:J47"/>
    <mergeCell ref="B54:E54"/>
    <mergeCell ref="G54:J54"/>
    <mergeCell ref="B63:E63"/>
    <mergeCell ref="G63:J63"/>
  </mergeCells>
  <phoneticPr fontId="50"/>
  <dataValidations count="12">
    <dataValidation allowBlank="1" showInputMessage="1" showErrorMessage="1" prompt="このワークシートでは、個人用月次収支を作成します。この列の各セルには、ワークシートの使い方についての役立つ説明が記載されています。下矢印を押してスタートしましょう。" sqref="A1" xr:uid="{535C1FB4-69DA-478A-9C24-451D9BD5B386}"/>
    <dataValidation allowBlank="1" showInputMessage="1" showErrorMessage="1" prompt="このワークシートのタイトルはセル B2 にあり、次の説明はセル A4 にあります。" sqref="A2" xr:uid="{B4FABB03-3192-4386-8C0C-14BCEBFC58A9}"/>
    <dataValidation allowBlank="1" showInputMessage="1" showErrorMessage="1" prompt="月ごとの予測収入のラベルは、右のセルにあります。セル C5 に収入 1 を、C6 に副収入を入力すると、月ごとの収入合計が C7 に表示されます。次の説明はセル A7 にあります。" sqref="A4" xr:uid="{37ECE25A-D750-4901-9936-FA0425D6DFC1}"/>
    <dataValidation allowBlank="1" showInputMessage="1" showErrorMessage="1" prompt="予測収支はセル H4、実収支は H6、差額は H8 にそれぞれ自動的に計算されます。次の説明はセル A9 にあります。" sqref="A7" xr:uid="{30295BAD-27FA-449C-8A78-ECFC2ACE1A2B}"/>
    <dataValidation allowBlank="1" showInputMessage="1" showErrorMessage="1" prompt="月ごとの実収入のラベルは、右のセルにあります。セル C10 に収入 1 を、C11 に副収入を入力すると、月ごとの収入合計が C12 に表示されます。次の説明はセル A15 にあります。" sqref="A9" xr:uid="{23FC07BB-1058-4403-A6BB-F2E3DAB6391D}"/>
    <dataValidation allowBlank="1" showInputMessage="1" showErrorMessage="1" prompt="右の住居費のテーブルのセルと、G15 以降の娯楽費のテーブルのセルに詳細を入力します。次の説明はセル A29 にあります。" sqref="A15" xr:uid="{DCC6E90E-6B90-466F-863D-46F7DA3C4296}"/>
    <dataValidation allowBlank="1" showInputMessage="1" showErrorMessage="1" prompt="右の交通費のテーブルのセルと、G29 以降のローンのテーブルのセルに詳細を入力します。次の説明はセル A40 にあります。" sqref="A29" xr:uid="{AFC8D67D-8805-4E04-8494-156CF7945383}"/>
    <dataValidation allowBlank="1" showInputMessage="1" showErrorMessage="1" prompt="右の保険料のテーブルのセルと、G40 以降の税金のテーブルのセルに詳細を入力します。次の説明はセル A48 にあります。" sqref="A40" xr:uid="{34699D58-6783-4DA8-AD00-EB6D5B4F4886}"/>
    <dataValidation allowBlank="1" showInputMessage="1" showErrorMessage="1" prompt="右の食費のテーブルのセルと、G48 以降の貯蓄のテーブルのセルに詳細を入力します。次の説明はセル A55 にあります。" sqref="A48" xr:uid="{E10C94B7-CAAB-4591-99E4-5A50789CA061}"/>
    <dataValidation allowBlank="1" showInputMessage="1" showErrorMessage="1" prompt="右の日常生活関連費のテーブルのセルと、G64 以降の法律のテーブルのセルに詳細を入力します。次の説明はセル A73 にあります。" sqref="A64" xr:uid="{4D40684C-D56F-4273-B2CC-5C8947747B1A}"/>
    <dataValidation allowBlank="1" showInputMessage="1" showErrorMessage="1" prompt="予測収支合計はセル J73、実収支合計は J75、差額合計は J77 でそれぞれ自動的に計算されます。" sqref="A73" xr:uid="{7663E59F-1158-4833-8ADA-EE341AD75E0A}"/>
    <dataValidation allowBlank="1" showInputMessage="1" showErrorMessage="1" prompt="右のペット費用のテーブルのセルと、G54 以降の贈答のテーブルのセルに詳細を入力します。次の説明はセル A64 にあります。" sqref="A55" xr:uid="{2288A180-A788-4190-A6AF-985B4E7FF023}"/>
  </dataValidations>
  <printOptions horizontalCentered="1"/>
  <pageMargins left="0.4" right="0.4" top="0.4" bottom="0.4" header="0.3" footer="0.5"/>
  <pageSetup paperSize="9" fitToHeight="0" orientation="portrait" r:id="rId1"/>
  <headerFooter differentFirst="1">
    <oddFooter>Page &amp;P of &amp;N</oddFooter>
  </headerFooter>
  <ignoredErrors>
    <ignoredError sqref="J16:J24 E30:E36 J30:J35 J41:J44 E41:E44 E49:E51 J49:J51 J56:J58 J65:J68 J73:J76 E65:E71 E60 E56:E59" emptyCellReference="1"/>
  </ignoredErrors>
  <drawing r:id="rId2"/>
  <tableParts count="12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C1766A65-F7C1-4A05-AEB7-FE8822B53FA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771426-2A7A-4B36-9D43-BE26265259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8AC7FD9-EBCF-4CC4-BE1C-34B80F7E8353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TM33398600</Templat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開始</vt:lpstr>
      <vt:lpstr>個人用月次収支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2022-11-06T05:34:26Z</dcterms:created>
  <dcterms:modified xsi:type="dcterms:W3CDTF">2023-10-23T00:17:39Z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